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0" yWindow="1130" windowWidth="13810" windowHeight="9220" activeTab="1"/>
  </bookViews>
  <sheets>
    <sheet name="READ FIRST !" sheetId="1" r:id="rId1"/>
    <sheet name="Rocky Mtn _Cost" sheetId="2" r:id="rId2"/>
    <sheet name="Notes &amp; Cost Info" sheetId="3" r:id="rId3"/>
  </sheets>
  <definedNames>
    <definedName name="_xlfn.BAHTTEXT" hidden="1">#NAME?</definedName>
    <definedName name="_xlnm.Print_Area" localSheetId="1">'Rocky Mtn _Cost'!$A$1:$AN$72</definedName>
  </definedNames>
  <calcPr fullCalcOnLoad="1"/>
</workbook>
</file>

<file path=xl/sharedStrings.xml><?xml version="1.0" encoding="utf-8"?>
<sst xmlns="http://schemas.openxmlformats.org/spreadsheetml/2006/main" count="235" uniqueCount="144">
  <si>
    <t>Date</t>
  </si>
  <si>
    <t>Units</t>
  </si>
  <si>
    <t>Daily Cost</t>
  </si>
  <si>
    <t>Reefer</t>
  </si>
  <si>
    <t>CREWS</t>
  </si>
  <si>
    <t>EQUIPMENT</t>
  </si>
  <si>
    <t>Gray Water Trk</t>
  </si>
  <si>
    <t>Fuel Trk w/Operator</t>
  </si>
  <si>
    <t>AIR</t>
  </si>
  <si>
    <t>SUPPORT</t>
  </si>
  <si>
    <t xml:space="preserve">DAILY TOTALS: </t>
  </si>
  <si>
    <t xml:space="preserve">Running SUM </t>
  </si>
  <si>
    <t xml:space="preserve"> </t>
  </si>
  <si>
    <t xml:space="preserve">Responsible Agency: </t>
  </si>
  <si>
    <t>Land Use Agmts (EA)</t>
  </si>
  <si>
    <t># People</t>
  </si>
  <si>
    <t xml:space="preserve">Handcrew TY2 </t>
  </si>
  <si>
    <t>Hotshots TY1</t>
  </si>
  <si>
    <t>Contract Crew TY2</t>
  </si>
  <si>
    <t>Buses</t>
  </si>
  <si>
    <t xml:space="preserve">Showers (mobile unit) </t>
  </si>
  <si>
    <t xml:space="preserve">COST ITEMS: </t>
  </si>
  <si>
    <t>Fire Code:</t>
  </si>
  <si>
    <t>Incident Name</t>
  </si>
  <si>
    <t>Incident Number</t>
  </si>
  <si>
    <t>HC2</t>
  </si>
  <si>
    <t>HC1</t>
  </si>
  <si>
    <t>HCI2</t>
  </si>
  <si>
    <t>OH - Line Each Hazard</t>
  </si>
  <si>
    <r>
      <t xml:space="preserve">Disp.Expanded </t>
    </r>
    <r>
      <rPr>
        <sz val="8"/>
        <rFont val="Arial"/>
        <family val="2"/>
      </rPr>
      <t>per person</t>
    </r>
  </si>
  <si>
    <t>Mechanic Trk w/Operator</t>
  </si>
  <si>
    <t>Supplies Daily Cost SUM</t>
  </si>
  <si>
    <t>HEL2 (205, 212, UH-1H)</t>
  </si>
  <si>
    <t>Average Air Costs</t>
  </si>
  <si>
    <t>Unit</t>
  </si>
  <si>
    <t>OH - Non Hazard (# EA)</t>
  </si>
  <si>
    <t>Casuals/ Day (# EA)</t>
  </si>
  <si>
    <t>Cache (x # people)</t>
  </si>
  <si>
    <t>Caterer (x # people)</t>
  </si>
  <si>
    <t>CC</t>
  </si>
  <si>
    <t>ENG#</t>
  </si>
  <si>
    <t>WAT#</t>
  </si>
  <si>
    <t>DOZ#</t>
  </si>
  <si>
    <t>LOWB</t>
  </si>
  <si>
    <t>AMBU</t>
  </si>
  <si>
    <t>BUS</t>
  </si>
  <si>
    <t>CACH</t>
  </si>
  <si>
    <t>CTR</t>
  </si>
  <si>
    <t>BUYM</t>
  </si>
  <si>
    <t>EDRC</t>
  </si>
  <si>
    <t>FT</t>
  </si>
  <si>
    <t>GEN</t>
  </si>
  <si>
    <t>GRAY</t>
  </si>
  <si>
    <t>TRCL</t>
  </si>
  <si>
    <t>HNDW</t>
  </si>
  <si>
    <t>LUA</t>
  </si>
  <si>
    <t>MEC</t>
  </si>
  <si>
    <t>MOOF</t>
  </si>
  <si>
    <t>TENT</t>
  </si>
  <si>
    <t>Tent/Yurt (Trailers=MOOF)</t>
  </si>
  <si>
    <t>TLT</t>
  </si>
  <si>
    <t>POT</t>
  </si>
  <si>
    <t>REF</t>
  </si>
  <si>
    <t>SHW</t>
  </si>
  <si>
    <t>TRAN</t>
  </si>
  <si>
    <t>SUP</t>
  </si>
  <si>
    <t>PU</t>
  </si>
  <si>
    <t>Rental Vehicles Average</t>
  </si>
  <si>
    <t>Garbage / Dumpsters (EA)</t>
  </si>
  <si>
    <t>OS</t>
  </si>
  <si>
    <t>Camp Crew (10 pers)</t>
  </si>
  <si>
    <t>Porta Potties w/service #EA</t>
  </si>
  <si>
    <t>OR…</t>
  </si>
  <si>
    <t>T.Support Cost EST x EA#</t>
  </si>
  <si>
    <t>AD Crew TY2</t>
  </si>
  <si>
    <t>Potable H20 Truck TY2</t>
  </si>
  <si>
    <t xml:space="preserve">Incident Cost Estimator </t>
  </si>
  <si>
    <t>Chipper</t>
  </si>
  <si>
    <t xml:space="preserve">State / Coop Crew TY2 </t>
  </si>
  <si>
    <t>REN</t>
  </si>
  <si>
    <t>HMOD</t>
  </si>
  <si>
    <t>Helitack Mod (5 pers)</t>
  </si>
  <si>
    <t>FT/HR</t>
  </si>
  <si>
    <t>Crews: Average Cost</t>
  </si>
  <si>
    <t>Sherpa /Dornier- Jumper</t>
  </si>
  <si>
    <t>CHIP</t>
  </si>
  <si>
    <t>HEL1 - Sikorsky</t>
  </si>
  <si>
    <t>Weed Wash</t>
  </si>
  <si>
    <t>WEED</t>
  </si>
  <si>
    <t>Water Tender Support TY2</t>
  </si>
  <si>
    <t>WTT#</t>
  </si>
  <si>
    <t>Water Tender Tactical</t>
  </si>
  <si>
    <t xml:space="preserve">HEL3 (500-D, 206, B3) </t>
  </si>
  <si>
    <t>Enter Value</t>
  </si>
  <si>
    <t>ENTER DAILY COST BASED ON HELIBASE COST SUMMARY, DISP, AND TANKER BASE SUMMARY</t>
  </si>
  <si>
    <t>Hand washing Stations</t>
  </si>
  <si>
    <t xml:space="preserve">Lowboy/Transports </t>
  </si>
  <si>
    <t>Pvt ENG Type 3-4 Ave</t>
  </si>
  <si>
    <t>Pvt ENG Type 6 Ave</t>
  </si>
  <si>
    <t xml:space="preserve"> Ambulance / ALS</t>
  </si>
  <si>
    <t>Air Attack / Lead Plane / IR</t>
  </si>
  <si>
    <t>Clerical or Helibase Trailer</t>
  </si>
  <si>
    <t>Cooperator ENG TY 1-3 Ave</t>
  </si>
  <si>
    <t>Federal ENG Type 3-4 Ave</t>
  </si>
  <si>
    <t>Federal ENG Type 6 Ave</t>
  </si>
  <si>
    <t>State /Coop ENG TY 4-6 Ave</t>
  </si>
  <si>
    <r>
      <t>DO NOT ENTER OR DELETE DATA OF CELLS WITH CALCULATED $$ OR  DAILY TOTALS  WHICH HAVE FORMULAS ! !</t>
    </r>
    <r>
      <rPr>
        <b/>
        <sz val="9"/>
        <color indexed="10"/>
        <rFont val="Arial"/>
        <family val="2"/>
      </rPr>
      <t xml:space="preserve"> [pw=FIRE]</t>
    </r>
  </si>
  <si>
    <t>Buying Teams (4) Regional</t>
  </si>
  <si>
    <t>LITE</t>
  </si>
  <si>
    <t>Generator / w Distribution</t>
  </si>
  <si>
    <t>Lite Towers</t>
  </si>
  <si>
    <t>Dozer PVT  - TY2 and 3</t>
  </si>
  <si>
    <t>$4,500-8,200</t>
  </si>
  <si>
    <t xml:space="preserve">Tanker -1&amp;2 (with RET) </t>
  </si>
  <si>
    <t>National Guard UH-60 w/Crew</t>
  </si>
  <si>
    <t xml:space="preserve">Pickup with Operator </t>
  </si>
  <si>
    <t xml:space="preserve">Travel  Air  (ONE WAY) </t>
  </si>
  <si>
    <t>SEAT aircraft have a T-XXX three digit identifier.  Contracts are through the Aviation Management Directorate (AMD) or Idaho Department of Lands (IDL) in the GBCC.  There are about 15 SEAT aircraft under exclusive use contracts with AMD. The daily availability is charged to a National Bureau Account for exclusive use.  Other SEATS are under a CWN or Severity contract and daily availability can be charged to the fire code.  Daily availability is approximately $2700/ Day and may be apportioned to several fires or a single fire based on SEAT use for that day.</t>
  </si>
  <si>
    <t xml:space="preserve">  Aircraft costs are best obtained from the ASGS, Helibase Manager, and Heavy Tanker /SEAT bases on a daily basis.  Tanker bases will forward costs to the IA aircraft desk during the initial attack.  Air attack costs are also variable based on the aircraft contract and flight time.  Hours flown are available from IA aircraft desk or the ATGS when available.  ABS (Aviation Business Systems ) captures all Forest Service Contracted aircraft and requires a secure and approved logon.   Reports are no longer available for public viewing.  It is best to coordinate costs through the ASGS when assigned. </t>
  </si>
  <si>
    <r>
      <t>Enter TOTAL Cumulative  Acres Burned</t>
    </r>
    <r>
      <rPr>
        <b/>
        <sz val="8"/>
        <rFont val="Arial"/>
        <family val="2"/>
      </rPr>
      <t xml:space="preserve"> 
Formula in Blue Cell</t>
    </r>
    <r>
      <rPr>
        <b/>
        <sz val="8"/>
        <color indexed="12"/>
        <rFont val="Arial"/>
        <family val="2"/>
      </rPr>
      <t xml:space="preserve"> [Cost per Acre]</t>
    </r>
  </si>
  <si>
    <r>
      <t xml:space="preserve">I suite
</t>
    </r>
    <r>
      <rPr>
        <b/>
        <sz val="8"/>
        <color indexed="9"/>
        <rFont val="Arial"/>
        <family val="2"/>
      </rPr>
      <t>KIND</t>
    </r>
    <r>
      <rPr>
        <sz val="8"/>
        <color indexed="9"/>
        <rFont val="Arial"/>
        <family val="0"/>
      </rPr>
      <t xml:space="preserve">
Code</t>
    </r>
  </si>
  <si>
    <t>SEAT 800 gal (w/RET)</t>
  </si>
  <si>
    <t>Aircraft have many cost variables including Exclusive Use vs. CWN rates and availability charges, standby charges, ferry flight, and landing fees among other related charges.  Retardant contracts also contain variables that will affect cost.  Contracted rates change during the fire season based on allocated quantities (pounds / gallons) and mixing/loading methods.  Generally, retardant costs range from $1.75 to $3.75.  Fixed wing air tanker costs are examples and include an estimated retardant cost @ $3.00/gallon.</t>
  </si>
  <si>
    <t xml:space="preserve">The incident person count is important for calculating meal, supply or cache costs.  Single resource personnel for overhead direct and overhead support (in-direct) is assigned a cost for wages and includes a cost for their government vehicle. </t>
  </si>
  <si>
    <t>CONVAIR 580 (with / RET)</t>
  </si>
  <si>
    <t xml:space="preserve">COST ITEMS Modify as Needed: </t>
  </si>
  <si>
    <t xml:space="preserve">HR / Load </t>
  </si>
  <si>
    <t xml:space="preserve">Total People </t>
  </si>
  <si>
    <t>Rates are based on I suite Standard Default rates, local State Cooperator rate agreements, IBPA's for geographic resources and the Ch. 20 supplement.</t>
  </si>
  <si>
    <t>The 2013 version of the Incident Cost Calculator can manage  up to 15 days for longer duration fires when Isuite is not available.</t>
  </si>
  <si>
    <r>
      <t xml:space="preserve">Row = "T Support Cost EST X # EA" of personnel assigned should </t>
    </r>
    <r>
      <rPr>
        <u val="single"/>
        <sz val="10"/>
        <rFont val="Arial"/>
        <family val="2"/>
      </rPr>
      <t>only</t>
    </r>
    <r>
      <rPr>
        <sz val="10"/>
        <rFont val="Arial"/>
        <family val="2"/>
      </rPr>
      <t xml:space="preserve"> be used when incident support costs can not be identified.</t>
    </r>
  </si>
  <si>
    <t>Total person count adds the number of people manually entered in each category.  Total count will help when ordering meals and supplies.</t>
  </si>
  <si>
    <r>
      <t xml:space="preserve">Unprotect sheet with password </t>
    </r>
    <r>
      <rPr>
        <b/>
        <sz val="10"/>
        <color indexed="10"/>
        <rFont val="Arial"/>
        <family val="2"/>
      </rPr>
      <t>FIRE</t>
    </r>
    <r>
      <rPr>
        <sz val="10"/>
        <color indexed="10"/>
        <rFont val="Arial"/>
        <family val="2"/>
      </rPr>
      <t xml:space="preserve"> </t>
    </r>
    <r>
      <rPr>
        <sz val="10"/>
        <rFont val="Arial"/>
        <family val="2"/>
      </rPr>
      <t>to change a cost item description and a daily unit cost.  You can change cost item descriptions and unit rates on other rows. Be sure to check row and column calculations when adding and changing the spreadsheet before protecting the sheet.</t>
    </r>
  </si>
  <si>
    <t xml:space="preserve">State agency and State cooperator costs for crews, engines and overhead are (in part) based on actual invoices.   Costs include wages and benefits for actual hours worked, transportation costs, subsistence and lodging.   Engines, ( TY 3 and 4) may be staffed with 4 to 5 crew members and may have a chase vehicle for these engine types.   Apply equipment rates and conditions in the Cooperator Rate Agreement for State Cooperators. ISUITE COST MODULE users should examine the default rate applied to State owned equipment after posting personnel time. </t>
  </si>
  <si>
    <r>
      <t xml:space="preserve">The aircraft grid does not calculate across the row.  It is assumed you will get daily costs from the, ASGS, Helibase Manager, IA Dispatcher, or directly from the Tanker Base and manually enter the daily amount. The local IA Dispatch aircraft desk will have IA activity logs and air costs along with some contact information. Without daily cost aircraft summary sheets (recommended), use the estimated cost </t>
    </r>
    <r>
      <rPr>
        <b/>
        <sz val="10"/>
        <rFont val="Arial"/>
        <family val="2"/>
      </rPr>
      <t>(HR / Load)</t>
    </r>
    <r>
      <rPr>
        <sz val="10"/>
        <rFont val="Arial"/>
        <family val="2"/>
      </rPr>
      <t xml:space="preserve">.  Aircraft cost will calculate down the column.  </t>
    </r>
  </si>
  <si>
    <r>
      <t xml:space="preserve">The Print area is locked.  Pages are formatted to keep totals on same sheet as the data and calculations.  You can print individual pages (5 days per page) and track cumulative costs for 15 days.  </t>
    </r>
    <r>
      <rPr>
        <b/>
        <sz val="11"/>
        <color indexed="10"/>
        <rFont val="Calibri"/>
        <family val="2"/>
      </rPr>
      <t>DO NOT ADD or DELETE ROWS OR COLUMNS</t>
    </r>
    <r>
      <rPr>
        <sz val="11"/>
        <color indexed="10"/>
        <rFont val="Calibri"/>
        <family val="2"/>
      </rPr>
      <t xml:space="preserve"> </t>
    </r>
    <r>
      <rPr>
        <sz val="11"/>
        <color indexed="8"/>
        <rFont val="Calibri"/>
        <family val="2"/>
      </rPr>
      <t xml:space="preserve">(will corrupt formulas and move outside print area).  </t>
    </r>
  </si>
  <si>
    <t xml:space="preserve">Inmate Crew TY2 </t>
  </si>
  <si>
    <r>
      <t xml:space="preserve">Rocky Mountain  - 2013     </t>
    </r>
    <r>
      <rPr>
        <b/>
        <sz val="12"/>
        <color indexed="9"/>
        <rFont val="Arial"/>
        <family val="2"/>
      </rPr>
      <t xml:space="preserve"> page #1</t>
    </r>
  </si>
  <si>
    <r>
      <t xml:space="preserve">Rocky Mountain  - 2013    </t>
    </r>
    <r>
      <rPr>
        <b/>
        <sz val="12"/>
        <color indexed="9"/>
        <rFont val="Arial"/>
        <family val="2"/>
      </rPr>
      <t>page #2</t>
    </r>
  </si>
  <si>
    <r>
      <t xml:space="preserve">Rocky Mountain  - 2013    </t>
    </r>
    <r>
      <rPr>
        <b/>
        <sz val="12"/>
        <color indexed="9"/>
        <rFont val="Arial"/>
        <family val="2"/>
      </rPr>
      <t>page #3</t>
    </r>
  </si>
  <si>
    <t>Generally, rates are based on a 15 hour day.  Crew  and engine  rates are based on hourly personnel rates listed in the ISUITE standard default rate table.  Daily rates may be higher when crews carry a personnel count higher than the PMS 410-1 standards, work longer than 15 hours and are supported by chase vehicles and other support costs.</t>
  </si>
  <si>
    <r>
      <t xml:space="preserve">Cells with formulas and fixed information are locked when the worksheet is protected.   Common cost items are listed with estimated rates for the Rocky Mountain geographic area.  </t>
    </r>
    <r>
      <rPr>
        <b/>
        <sz val="10"/>
        <rFont val="Arial"/>
        <family val="2"/>
      </rPr>
      <t xml:space="preserve">You may change a cost item description and / or daily cost when the work sheet is Un-protected using pass word </t>
    </r>
    <r>
      <rPr>
        <b/>
        <sz val="10"/>
        <color indexed="10"/>
        <rFont val="Arial"/>
        <family val="2"/>
      </rPr>
      <t>FIRE</t>
    </r>
    <r>
      <rPr>
        <b/>
        <sz val="10"/>
        <rFont val="Arial"/>
        <family val="2"/>
      </rPr>
      <t xml:space="preserve">.  Make cost item description and costs changes on page one </t>
    </r>
    <r>
      <rPr>
        <b/>
        <u val="single"/>
        <sz val="12"/>
        <rFont val="Arial"/>
        <family val="2"/>
      </rPr>
      <t>only</t>
    </r>
    <r>
      <rPr>
        <b/>
        <sz val="10"/>
        <rFont val="Arial"/>
        <family val="2"/>
      </rPr>
      <t xml:space="preserve">.  Description and cost changes will appear on pages 2 and 3 via a formula.  Save and protect sheet after changes.  </t>
    </r>
  </si>
  <si>
    <t>AOV</t>
  </si>
  <si>
    <t>Vehicle Agency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</si>
</sst>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59">
    <font>
      <sz val="10"/>
      <name val="Arial"/>
      <family val="0"/>
    </font>
    <font>
      <sz val="11"/>
      <color indexed="8"/>
      <name val="Calibri"/>
      <family val="2"/>
    </font>
    <font>
      <sz val="8"/>
      <name val="Arial"/>
      <family val="0"/>
    </font>
    <font>
      <b/>
      <sz val="10"/>
      <name val="Arial"/>
      <family val="2"/>
    </font>
    <font>
      <sz val="9"/>
      <name val="Arial"/>
      <family val="0"/>
    </font>
    <font>
      <b/>
      <sz val="9"/>
      <name val="Arial"/>
      <family val="2"/>
    </font>
    <font>
      <sz val="10"/>
      <color indexed="9"/>
      <name val="Arial"/>
      <family val="0"/>
    </font>
    <font>
      <sz val="10"/>
      <color indexed="10"/>
      <name val="Arial"/>
      <family val="0"/>
    </font>
    <font>
      <b/>
      <sz val="9"/>
      <color indexed="9"/>
      <name val="Arial"/>
      <family val="2"/>
    </font>
    <font>
      <sz val="8"/>
      <color indexed="9"/>
      <name val="Arial"/>
      <family val="0"/>
    </font>
    <font>
      <b/>
      <sz val="8"/>
      <color indexed="9"/>
      <name val="Arial"/>
      <family val="2"/>
    </font>
    <font>
      <b/>
      <sz val="9"/>
      <color indexed="16"/>
      <name val="Arial"/>
      <family val="2"/>
    </font>
    <font>
      <b/>
      <sz val="10"/>
      <color indexed="9"/>
      <name val="Arial"/>
      <family val="2"/>
    </font>
    <font>
      <b/>
      <sz val="8"/>
      <name val="Arial"/>
      <family val="2"/>
    </font>
    <font>
      <b/>
      <sz val="8"/>
      <color indexed="10"/>
      <name val="Arial"/>
      <family val="2"/>
    </font>
    <font>
      <b/>
      <sz val="8"/>
      <color indexed="12"/>
      <name val="Arial"/>
      <family val="2"/>
    </font>
    <font>
      <b/>
      <sz val="9"/>
      <color indexed="8"/>
      <name val="Arial"/>
      <family val="2"/>
    </font>
    <font>
      <b/>
      <sz val="9"/>
      <color indexed="10"/>
      <name val="Arial"/>
      <family val="2"/>
    </font>
    <font>
      <u val="single"/>
      <sz val="10"/>
      <color indexed="12"/>
      <name val="Arial"/>
      <family val="0"/>
    </font>
    <font>
      <u val="single"/>
      <sz val="10"/>
      <color indexed="36"/>
      <name val="Arial"/>
      <family val="0"/>
    </font>
    <font>
      <b/>
      <sz val="12"/>
      <color indexed="9"/>
      <name val="Arial"/>
      <family val="2"/>
    </font>
    <font>
      <b/>
      <sz val="11"/>
      <color indexed="10"/>
      <name val="Calibri"/>
      <family val="2"/>
    </font>
    <font>
      <sz val="11"/>
      <color indexed="10"/>
      <name val="Calibri"/>
      <family val="2"/>
    </font>
    <font>
      <u val="single"/>
      <sz val="10"/>
      <name val="Arial"/>
      <family val="2"/>
    </font>
    <font>
      <b/>
      <sz val="10"/>
      <color indexed="10"/>
      <name val="Arial"/>
      <family val="2"/>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12"/>
        <bgColor indexed="64"/>
      </patternFill>
    </fill>
    <fill>
      <patternFill patternType="solid">
        <fgColor indexed="44"/>
        <bgColor indexed="64"/>
      </patternFill>
    </fill>
    <fill>
      <patternFill patternType="solid">
        <fgColor indexed="8"/>
        <bgColor indexed="64"/>
      </patternFill>
    </fill>
    <fill>
      <patternFill patternType="solid">
        <fgColor theme="0" tint="-0.149959996342659"/>
        <bgColor indexed="64"/>
      </patternFill>
    </fill>
    <fill>
      <patternFill patternType="solid">
        <fgColor theme="8" tint="0.5999600291252136"/>
        <bgColor indexed="64"/>
      </patternFill>
    </fill>
    <fill>
      <patternFill patternType="solid">
        <fgColor rgb="FFFFC000"/>
        <bgColor indexed="64"/>
      </patternFill>
    </fill>
    <fill>
      <patternFill patternType="solid">
        <fgColor theme="0" tint="-0.04997999966144562"/>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bottom/>
    </border>
    <border>
      <left style="thin"/>
      <right style="thin"/>
      <top style="thin"/>
      <bottom style="thin"/>
    </border>
    <border>
      <left style="double">
        <color indexed="8"/>
      </left>
      <right/>
      <top style="thick"/>
      <bottom/>
    </border>
    <border>
      <left style="medium"/>
      <right style="medium"/>
      <top style="medium"/>
      <bottom style="medium"/>
    </border>
    <border>
      <left style="medium"/>
      <right/>
      <top style="medium"/>
      <bottom style="medium"/>
    </border>
    <border>
      <left style="dashed"/>
      <right/>
      <top style="double"/>
      <bottom style="double"/>
    </border>
    <border>
      <left style="thin"/>
      <right/>
      <top style="double"/>
      <bottom style="thin"/>
    </border>
    <border>
      <left style="thin"/>
      <right/>
      <top style="thin"/>
      <bottom style="thin"/>
    </border>
    <border>
      <left style="thin"/>
      <right/>
      <top/>
      <bottom style="thin"/>
    </border>
    <border>
      <left style="double">
        <color indexed="8"/>
      </left>
      <right style="medium"/>
      <top style="medium"/>
      <bottom style="medium"/>
    </border>
    <border>
      <left style="thin"/>
      <right style="thin"/>
      <top style="double"/>
      <bottom style="double"/>
    </border>
    <border>
      <left style="thin"/>
      <right style="thin"/>
      <top/>
      <bottom style="thin"/>
    </border>
    <border>
      <left style="thin"/>
      <right style="thin"/>
      <top style="thin"/>
      <bottom/>
    </border>
    <border>
      <left style="thin"/>
      <right/>
      <top style="thin"/>
      <bottom/>
    </border>
    <border>
      <left style="thin"/>
      <right style="thin"/>
      <top style="thin"/>
      <bottom style="double"/>
    </border>
    <border>
      <left style="thin"/>
      <right/>
      <top style="double"/>
      <bottom style="double"/>
    </border>
    <border>
      <left style="dashed"/>
      <right/>
      <top style="thick"/>
      <bottom style="double"/>
    </border>
    <border>
      <left style="medium"/>
      <right style="medium"/>
      <top style="medium"/>
      <bottom style="double"/>
    </border>
    <border>
      <left style="medium"/>
      <right/>
      <top style="medium"/>
      <bottom style="double"/>
    </border>
    <border>
      <left style="double">
        <color indexed="8"/>
      </left>
      <right style="medium"/>
      <top style="medium"/>
      <bottom style="double"/>
    </border>
    <border>
      <left style="thin"/>
      <right style="thin"/>
      <top style="double"/>
      <bottom style="thin"/>
    </border>
    <border>
      <left/>
      <right style="thin"/>
      <top style="thick"/>
      <bottom/>
    </border>
    <border>
      <left style="dashed"/>
      <right style="thin"/>
      <top style="thick"/>
      <bottom style="double"/>
    </border>
    <border>
      <left/>
      <right>
        <color indexed="63"/>
      </right>
      <top/>
      <bottom style="double"/>
    </border>
    <border>
      <left style="medium"/>
      <right style="thin"/>
      <top style="double"/>
      <bottom style="double"/>
    </border>
    <border>
      <left style="double">
        <color indexed="8"/>
      </left>
      <right style="thin"/>
      <top style="double"/>
      <bottom style="double"/>
    </border>
    <border>
      <left style="double">
        <color indexed="8"/>
      </left>
      <right style="thin"/>
      <top style="thin"/>
      <bottom style="thin"/>
    </border>
    <border>
      <left style="medium"/>
      <right style="dashed"/>
      <top style="thick"/>
      <bottom style="double"/>
    </border>
    <border>
      <left/>
      <right/>
      <top/>
      <bottom style="thick"/>
    </border>
    <border>
      <left/>
      <right style="thin"/>
      <top style="double"/>
      <bottom style="thick"/>
    </border>
    <border>
      <left style="medium"/>
      <right style="medium"/>
      <top style="double"/>
      <bottom style="thick"/>
    </border>
    <border>
      <left>
        <color indexed="63"/>
      </left>
      <right/>
      <top style="double"/>
      <bottom style="thick"/>
    </border>
    <border>
      <left>
        <color indexed="63"/>
      </left>
      <right style="thin"/>
      <top style="thin"/>
      <bottom style="thin"/>
    </border>
    <border>
      <left style="thin"/>
      <right>
        <color indexed="63"/>
      </right>
      <top style="double"/>
      <bottom style="thick"/>
    </border>
    <border>
      <left>
        <color indexed="63"/>
      </left>
      <right style="medium"/>
      <top style="double"/>
      <bottom style="thick"/>
    </border>
    <border>
      <left/>
      <right/>
      <top style="thick"/>
      <bottom style="double"/>
    </border>
    <border>
      <left/>
      <right style="medium"/>
      <top style="thick"/>
      <bottom style="double"/>
    </border>
    <border>
      <left/>
      <right/>
      <top style="thick"/>
      <bottom style="thick"/>
    </border>
    <border>
      <left>
        <color indexed="63"/>
      </left>
      <right style="medium"/>
      <top style="medium"/>
      <bottom style="medium"/>
    </border>
    <border>
      <left style="thin"/>
      <right style="medium"/>
      <top style="thick"/>
      <bottom style="thin"/>
    </border>
    <border>
      <left style="thin"/>
      <right style="medium"/>
      <top style="thin"/>
      <bottom style="thin"/>
    </border>
    <border>
      <left style="thick"/>
      <right style="dashed"/>
      <top style="double"/>
      <bottom style="double"/>
    </border>
    <border>
      <left style="dashed"/>
      <right style="dashed"/>
      <top style="double"/>
      <bottom style="double"/>
    </border>
    <border>
      <left style="medium"/>
      <right style="thin"/>
      <top style="medium"/>
      <bottom style="thin"/>
    </border>
    <border>
      <left style="thin"/>
      <right style="thin"/>
      <top style="medium"/>
      <bottom style="thin"/>
    </border>
    <border>
      <left style="thin"/>
      <right>
        <color indexed="63"/>
      </right>
      <top style="thin"/>
      <bottom style="medium"/>
    </border>
    <border>
      <left>
        <color indexed="63"/>
      </left>
      <right style="thin"/>
      <top style="thin"/>
      <bottom style="medium"/>
    </border>
    <border>
      <left style="medium"/>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color indexed="63"/>
      </top>
      <bottom style="medium"/>
    </border>
    <border>
      <left/>
      <right/>
      <top>
        <color indexed="63"/>
      </top>
      <bottom style="medium"/>
    </border>
    <border>
      <left/>
      <right style="medium"/>
      <top>
        <color indexed="63"/>
      </top>
      <bottom style="medium"/>
    </border>
    <border>
      <left style="thin"/>
      <right style="thin"/>
      <top style="thin"/>
      <bottom style="medium"/>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thin"/>
      <top style="medium"/>
      <bottom style="thin"/>
    </border>
    <border>
      <left style="medium"/>
      <right/>
      <top style="thin"/>
      <bottom style="medium"/>
    </border>
    <border>
      <left>
        <color indexed="63"/>
      </left>
      <right>
        <color indexed="63"/>
      </right>
      <top style="double"/>
      <bottom style="thin"/>
    </border>
    <border>
      <left>
        <color indexed="63"/>
      </left>
      <right style="medium"/>
      <top style="double"/>
      <bottom style="thin"/>
    </border>
    <border>
      <left>
        <color indexed="63"/>
      </left>
      <right style="medium"/>
      <top style="medium"/>
      <bottom style="double"/>
    </border>
    <border>
      <left style="thick"/>
      <right>
        <color indexed="63"/>
      </right>
      <top style="double"/>
      <bottom style="double"/>
    </border>
    <border>
      <left>
        <color indexed="63"/>
      </left>
      <right style="dashed"/>
      <top style="double"/>
      <bottom style="double"/>
    </border>
    <border>
      <left>
        <color indexed="63"/>
      </left>
      <right style="thin"/>
      <top style="double"/>
      <bottom style="thin"/>
    </border>
    <border>
      <left style="medium"/>
      <right>
        <color indexed="63"/>
      </right>
      <top style="double"/>
      <bottom style="double"/>
    </border>
    <border>
      <left>
        <color indexed="63"/>
      </left>
      <right>
        <color indexed="63"/>
      </right>
      <top style="double"/>
      <bottom style="double"/>
    </border>
    <border>
      <left style="thin"/>
      <right>
        <color indexed="63"/>
      </right>
      <top style="thick"/>
      <bottom style="thick"/>
    </border>
    <border>
      <left style="medium"/>
      <right/>
      <top style="thick"/>
      <bottom style="double"/>
    </border>
    <border>
      <left style="medium"/>
      <right/>
      <top style="double"/>
      <bottom style="thick"/>
    </border>
    <border>
      <left style="medium"/>
      <right/>
      <top style="thick"/>
      <bottom style="thick"/>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9"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7">
    <xf numFmtId="0" fontId="0" fillId="0" borderId="0" xfId="0" applyAlignment="1">
      <alignment/>
    </xf>
    <xf numFmtId="0" fontId="0" fillId="0" borderId="0" xfId="0" applyFill="1" applyAlignment="1">
      <alignment/>
    </xf>
    <xf numFmtId="0" fontId="4" fillId="0" borderId="0" xfId="0" applyFont="1" applyAlignment="1">
      <alignment/>
    </xf>
    <xf numFmtId="0" fontId="4" fillId="0" borderId="0" xfId="0" applyFont="1" applyAlignment="1">
      <alignment/>
    </xf>
    <xf numFmtId="0" fontId="4" fillId="0" borderId="0" xfId="0" applyFont="1" applyFill="1" applyAlignment="1">
      <alignment/>
    </xf>
    <xf numFmtId="0" fontId="4" fillId="32" borderId="10" xfId="0" applyFont="1" applyFill="1" applyBorder="1" applyAlignment="1">
      <alignment/>
    </xf>
    <xf numFmtId="0" fontId="4" fillId="0" borderId="0" xfId="0" applyFont="1" applyFill="1" applyAlignment="1">
      <alignment/>
    </xf>
    <xf numFmtId="42" fontId="3" fillId="33" borderId="10" xfId="0" applyNumberFormat="1" applyFont="1" applyFill="1" applyBorder="1" applyAlignment="1">
      <alignment/>
    </xf>
    <xf numFmtId="0" fontId="2" fillId="0" borderId="11" xfId="0" applyFont="1" applyFill="1" applyBorder="1" applyAlignment="1">
      <alignment horizontal="center"/>
    </xf>
    <xf numFmtId="164" fontId="11" fillId="34" borderId="0" xfId="0" applyNumberFormat="1" applyFont="1" applyFill="1" applyAlignment="1">
      <alignment/>
    </xf>
    <xf numFmtId="0" fontId="4" fillId="32" borderId="10" xfId="0" applyFont="1" applyFill="1" applyBorder="1" applyAlignment="1" applyProtection="1">
      <alignment/>
      <protection locked="0"/>
    </xf>
    <xf numFmtId="42" fontId="5" fillId="32" borderId="10" xfId="0" applyNumberFormat="1" applyFont="1" applyFill="1" applyBorder="1" applyAlignment="1" applyProtection="1">
      <alignment/>
      <protection locked="0"/>
    </xf>
    <xf numFmtId="42" fontId="5" fillId="32" borderId="12" xfId="0" applyNumberFormat="1" applyFont="1" applyFill="1" applyBorder="1" applyAlignment="1" applyProtection="1">
      <alignment/>
      <protection locked="0"/>
    </xf>
    <xf numFmtId="14" fontId="4" fillId="0" borderId="13" xfId="0" applyNumberFormat="1" applyFont="1" applyBorder="1" applyAlignment="1" applyProtection="1">
      <alignment/>
      <protection locked="0"/>
    </xf>
    <xf numFmtId="14" fontId="4" fillId="0" borderId="14" xfId="0" applyNumberFormat="1" applyFont="1" applyBorder="1" applyAlignment="1" applyProtection="1">
      <alignment/>
      <protection locked="0"/>
    </xf>
    <xf numFmtId="14" fontId="4" fillId="0" borderId="13" xfId="0" applyNumberFormat="1" applyFont="1" applyFill="1" applyBorder="1" applyAlignment="1" applyProtection="1">
      <alignment/>
      <protection locked="0"/>
    </xf>
    <xf numFmtId="14" fontId="0" fillId="0" borderId="13" xfId="0" applyNumberFormat="1" applyFill="1" applyBorder="1" applyAlignment="1" applyProtection="1">
      <alignment/>
      <protection locked="0"/>
    </xf>
    <xf numFmtId="164" fontId="11" fillId="35" borderId="15" xfId="0" applyNumberFormat="1" applyFont="1" applyFill="1" applyBorder="1" applyAlignment="1">
      <alignment/>
    </xf>
    <xf numFmtId="164" fontId="11" fillId="35" borderId="16" xfId="0" applyNumberFormat="1" applyFont="1" applyFill="1" applyBorder="1" applyAlignment="1">
      <alignment/>
    </xf>
    <xf numFmtId="164" fontId="11" fillId="35" borderId="17" xfId="0" applyNumberFormat="1" applyFont="1" applyFill="1" applyBorder="1" applyAlignment="1">
      <alignment/>
    </xf>
    <xf numFmtId="0" fontId="2" fillId="34" borderId="11" xfId="0" applyFont="1" applyFill="1" applyBorder="1" applyAlignment="1">
      <alignment horizontal="center"/>
    </xf>
    <xf numFmtId="164" fontId="11" fillId="35" borderId="15" xfId="0" applyNumberFormat="1" applyFont="1" applyFill="1" applyBorder="1" applyAlignment="1">
      <alignment horizontal="center"/>
    </xf>
    <xf numFmtId="0" fontId="2" fillId="36" borderId="11" xfId="0" applyFont="1" applyFill="1" applyBorder="1" applyAlignment="1">
      <alignment horizontal="center"/>
    </xf>
    <xf numFmtId="164" fontId="16" fillId="36" borderId="18" xfId="0" applyNumberFormat="1" applyFont="1" applyFill="1" applyBorder="1" applyAlignment="1">
      <alignment/>
    </xf>
    <xf numFmtId="0" fontId="2" fillId="36" borderId="11" xfId="0" applyFont="1" applyFill="1" applyBorder="1" applyAlignment="1">
      <alignment horizontal="center"/>
    </xf>
    <xf numFmtId="164" fontId="16" fillId="36" borderId="17" xfId="0" applyNumberFormat="1" applyFont="1" applyFill="1" applyBorder="1" applyAlignment="1">
      <alignment/>
    </xf>
    <xf numFmtId="0" fontId="5" fillId="36" borderId="13" xfId="0" applyFont="1" applyFill="1" applyBorder="1" applyAlignment="1">
      <alignment/>
    </xf>
    <xf numFmtId="0" fontId="4" fillId="36" borderId="13" xfId="0" applyFont="1" applyFill="1" applyBorder="1" applyAlignment="1">
      <alignment/>
    </xf>
    <xf numFmtId="0" fontId="0" fillId="36" borderId="13" xfId="0" applyFill="1" applyBorder="1" applyAlignment="1">
      <alignment/>
    </xf>
    <xf numFmtId="0" fontId="4" fillId="36" borderId="13" xfId="0" applyFont="1" applyFill="1" applyBorder="1" applyAlignment="1">
      <alignment/>
    </xf>
    <xf numFmtId="0" fontId="0" fillId="36" borderId="14" xfId="0" applyFill="1" applyBorder="1" applyAlignment="1">
      <alignment/>
    </xf>
    <xf numFmtId="0" fontId="4" fillId="36" borderId="19" xfId="0" applyFont="1" applyFill="1" applyBorder="1" applyAlignment="1">
      <alignment/>
    </xf>
    <xf numFmtId="42" fontId="0" fillId="36" borderId="11" xfId="0" applyNumberFormat="1" applyFill="1" applyBorder="1" applyAlignment="1">
      <alignment/>
    </xf>
    <xf numFmtId="42" fontId="0" fillId="36" borderId="20" xfId="0" applyNumberFormat="1" applyFill="1" applyBorder="1" applyAlignment="1">
      <alignment/>
    </xf>
    <xf numFmtId="42" fontId="0" fillId="36" borderId="21" xfId="0" applyNumberFormat="1" applyFill="1" applyBorder="1" applyAlignment="1">
      <alignment/>
    </xf>
    <xf numFmtId="42" fontId="0" fillId="36" borderId="22" xfId="0" applyNumberFormat="1" applyFill="1" applyBorder="1" applyAlignment="1">
      <alignment/>
    </xf>
    <xf numFmtId="42" fontId="0" fillId="36" borderId="17" xfId="0" applyNumberFormat="1" applyFill="1" applyBorder="1" applyAlignment="1">
      <alignment/>
    </xf>
    <xf numFmtId="42" fontId="0" fillId="36" borderId="18" xfId="0" applyNumberFormat="1" applyFill="1" applyBorder="1" applyAlignment="1">
      <alignment/>
    </xf>
    <xf numFmtId="42" fontId="0" fillId="36" borderId="23" xfId="0" applyNumberFormat="1" applyFill="1" applyBorder="1" applyAlignment="1">
      <alignment/>
    </xf>
    <xf numFmtId="0" fontId="2" fillId="36" borderId="21" xfId="0" applyFont="1" applyFill="1" applyBorder="1" applyAlignment="1">
      <alignment horizontal="center"/>
    </xf>
    <xf numFmtId="0" fontId="13" fillId="36" borderId="24" xfId="0" applyFont="1" applyFill="1" applyBorder="1" applyAlignment="1">
      <alignment horizontal="center"/>
    </xf>
    <xf numFmtId="0" fontId="2" fillId="37" borderId="24" xfId="0" applyFont="1" applyFill="1" applyBorder="1" applyAlignment="1">
      <alignment horizontal="center"/>
    </xf>
    <xf numFmtId="0" fontId="2" fillId="37" borderId="25" xfId="0" applyFont="1" applyFill="1" applyBorder="1" applyAlignment="1">
      <alignment horizontal="center"/>
    </xf>
    <xf numFmtId="0" fontId="2" fillId="37" borderId="11" xfId="0" applyFont="1" applyFill="1" applyBorder="1" applyAlignment="1">
      <alignment horizontal="center"/>
    </xf>
    <xf numFmtId="0" fontId="9" fillId="37" borderId="11" xfId="0" applyFont="1" applyFill="1" applyBorder="1" applyAlignment="1">
      <alignment horizontal="center"/>
    </xf>
    <xf numFmtId="164" fontId="5" fillId="36" borderId="11" xfId="0" applyNumberFormat="1" applyFont="1" applyFill="1" applyBorder="1" applyAlignment="1">
      <alignment/>
    </xf>
    <xf numFmtId="42" fontId="0" fillId="38" borderId="26" xfId="0" applyNumberFormat="1" applyFill="1" applyBorder="1" applyAlignment="1">
      <alignment/>
    </xf>
    <xf numFmtId="0" fontId="4" fillId="33" borderId="27" xfId="0" applyFont="1" applyFill="1" applyBorder="1" applyAlignment="1" applyProtection="1">
      <alignment/>
      <protection locked="0"/>
    </xf>
    <xf numFmtId="42" fontId="0" fillId="33" borderId="27" xfId="0" applyNumberFormat="1" applyFill="1" applyBorder="1" applyAlignment="1">
      <alignment/>
    </xf>
    <xf numFmtId="0" fontId="4" fillId="33" borderId="27" xfId="0" applyFont="1" applyFill="1" applyBorder="1" applyAlignment="1" applyProtection="1">
      <alignment/>
      <protection locked="0"/>
    </xf>
    <xf numFmtId="42" fontId="0" fillId="33" borderId="28" xfId="0" applyNumberFormat="1" applyFill="1" applyBorder="1" applyAlignment="1">
      <alignment/>
    </xf>
    <xf numFmtId="0" fontId="4" fillId="33" borderId="29" xfId="0" applyFont="1" applyFill="1" applyBorder="1" applyAlignment="1" applyProtection="1">
      <alignment/>
      <protection locked="0"/>
    </xf>
    <xf numFmtId="0" fontId="4" fillId="33" borderId="28" xfId="0" applyFont="1" applyFill="1" applyBorder="1" applyAlignment="1">
      <alignment/>
    </xf>
    <xf numFmtId="41" fontId="0" fillId="0" borderId="11" xfId="0" applyNumberFormat="1" applyBorder="1" applyAlignment="1" applyProtection="1">
      <alignment/>
      <protection locked="0"/>
    </xf>
    <xf numFmtId="41" fontId="0" fillId="0" borderId="17" xfId="0" applyNumberFormat="1" applyBorder="1" applyAlignment="1" applyProtection="1">
      <alignment/>
      <protection locked="0"/>
    </xf>
    <xf numFmtId="164" fontId="13" fillId="36" borderId="30" xfId="0" applyNumberFormat="1" applyFont="1" applyFill="1" applyBorder="1" applyAlignment="1">
      <alignment/>
    </xf>
    <xf numFmtId="42" fontId="3" fillId="33" borderId="31" xfId="0" applyNumberFormat="1" applyFont="1" applyFill="1" applyBorder="1" applyAlignment="1">
      <alignment/>
    </xf>
    <xf numFmtId="42" fontId="0" fillId="38" borderId="32" xfId="0" applyNumberFormat="1" applyFill="1" applyBorder="1" applyAlignment="1">
      <alignment/>
    </xf>
    <xf numFmtId="42" fontId="4" fillId="33" borderId="27" xfId="0" applyNumberFormat="1" applyFont="1" applyFill="1" applyBorder="1" applyAlignment="1">
      <alignment/>
    </xf>
    <xf numFmtId="164" fontId="5" fillId="36" borderId="17" xfId="0" applyNumberFormat="1" applyFont="1" applyFill="1" applyBorder="1" applyAlignment="1" applyProtection="1">
      <alignment/>
      <protection/>
    </xf>
    <xf numFmtId="0" fontId="0" fillId="0" borderId="0" xfId="0" applyAlignment="1">
      <alignment horizontal="left"/>
    </xf>
    <xf numFmtId="0" fontId="0" fillId="0" borderId="0" xfId="0" applyAlignment="1">
      <alignment/>
    </xf>
    <xf numFmtId="0" fontId="5" fillId="36" borderId="33" xfId="0" applyFont="1" applyFill="1" applyBorder="1" applyAlignment="1">
      <alignment horizontal="center"/>
    </xf>
    <xf numFmtId="170" fontId="4" fillId="0" borderId="11" xfId="0" applyNumberFormat="1" applyFont="1" applyBorder="1" applyAlignment="1" applyProtection="1">
      <alignment/>
      <protection locked="0"/>
    </xf>
    <xf numFmtId="170" fontId="4" fillId="35" borderId="27" xfId="0" applyNumberFormat="1" applyFont="1" applyFill="1" applyBorder="1" applyAlignment="1" applyProtection="1">
      <alignment/>
      <protection locked="0"/>
    </xf>
    <xf numFmtId="170" fontId="4" fillId="35" borderId="34" xfId="0" applyNumberFormat="1" applyFont="1" applyFill="1" applyBorder="1" applyAlignment="1" applyProtection="1">
      <alignment/>
      <protection locked="0"/>
    </xf>
    <xf numFmtId="170" fontId="4" fillId="0" borderId="21" xfId="0" applyNumberFormat="1" applyFont="1" applyBorder="1" applyAlignment="1" applyProtection="1">
      <alignment/>
      <protection locked="0"/>
    </xf>
    <xf numFmtId="170" fontId="4" fillId="39" borderId="11" xfId="0" applyNumberFormat="1" applyFont="1" applyFill="1" applyBorder="1" applyAlignment="1" applyProtection="1">
      <alignment/>
      <protection/>
    </xf>
    <xf numFmtId="170" fontId="4" fillId="33" borderId="27" xfId="0" applyNumberFormat="1" applyFont="1" applyFill="1" applyBorder="1" applyAlignment="1" applyProtection="1">
      <alignment/>
      <protection locked="0"/>
    </xf>
    <xf numFmtId="170" fontId="4" fillId="35" borderId="11" xfId="0" applyNumberFormat="1" applyFont="1" applyFill="1" applyBorder="1" applyAlignment="1" applyProtection="1">
      <alignment/>
      <protection locked="0"/>
    </xf>
    <xf numFmtId="170" fontId="4" fillId="39" borderId="11" xfId="0" applyNumberFormat="1" applyFont="1" applyFill="1" applyBorder="1" applyAlignment="1" applyProtection="1">
      <alignment/>
      <protection locked="0"/>
    </xf>
    <xf numFmtId="170" fontId="4" fillId="34" borderId="11" xfId="0" applyNumberFormat="1" applyFont="1" applyFill="1" applyBorder="1" applyAlignment="1" applyProtection="1">
      <alignment/>
      <protection locked="0"/>
    </xf>
    <xf numFmtId="164" fontId="13" fillId="0" borderId="17" xfId="0" applyNumberFormat="1" applyFont="1" applyFill="1" applyBorder="1" applyAlignment="1" applyProtection="1">
      <alignment/>
      <protection locked="0"/>
    </xf>
    <xf numFmtId="170" fontId="4" fillId="35" borderId="27" xfId="0" applyNumberFormat="1" applyFont="1" applyFill="1" applyBorder="1" applyAlignment="1" applyProtection="1">
      <alignment/>
      <protection locked="0"/>
    </xf>
    <xf numFmtId="170" fontId="4" fillId="35" borderId="20" xfId="0" applyNumberFormat="1" applyFont="1" applyFill="1" applyBorder="1" applyAlignment="1" applyProtection="1">
      <alignment/>
      <protection locked="0"/>
    </xf>
    <xf numFmtId="170" fontId="4" fillId="35" borderId="20" xfId="0" applyNumberFormat="1" applyFont="1" applyFill="1" applyBorder="1" applyAlignment="1" applyProtection="1">
      <alignment/>
      <protection locked="0"/>
    </xf>
    <xf numFmtId="170" fontId="4" fillId="35" borderId="29" xfId="0" applyNumberFormat="1" applyFont="1" applyFill="1" applyBorder="1" applyAlignment="1" applyProtection="1">
      <alignment/>
      <protection locked="0"/>
    </xf>
    <xf numFmtId="170" fontId="4" fillId="35" borderId="35" xfId="0" applyNumberFormat="1" applyFont="1" applyFill="1" applyBorder="1" applyAlignment="1" applyProtection="1">
      <alignment/>
      <protection locked="0"/>
    </xf>
    <xf numFmtId="170" fontId="4" fillId="0" borderId="22" xfId="0" applyNumberFormat="1" applyFont="1" applyBorder="1" applyAlignment="1" applyProtection="1">
      <alignment/>
      <protection locked="0"/>
    </xf>
    <xf numFmtId="170" fontId="4" fillId="35" borderId="11" xfId="0" applyNumberFormat="1" applyFont="1" applyFill="1" applyBorder="1" applyAlignment="1" applyProtection="1">
      <alignment/>
      <protection locked="0"/>
    </xf>
    <xf numFmtId="170" fontId="4" fillId="34" borderId="11" xfId="0" applyNumberFormat="1" applyFont="1" applyFill="1" applyBorder="1" applyAlignment="1" applyProtection="1">
      <alignment/>
      <protection locked="0"/>
    </xf>
    <xf numFmtId="170" fontId="4" fillId="35" borderId="36" xfId="0" applyNumberFormat="1" applyFont="1" applyFill="1" applyBorder="1" applyAlignment="1" applyProtection="1">
      <alignment/>
      <protection locked="0"/>
    </xf>
    <xf numFmtId="170" fontId="4" fillId="34" borderId="36" xfId="0" applyNumberFormat="1" applyFont="1" applyFill="1" applyBorder="1" applyAlignment="1" applyProtection="1">
      <alignment/>
      <protection locked="0"/>
    </xf>
    <xf numFmtId="170" fontId="7" fillId="0" borderId="37" xfId="0" applyNumberFormat="1" applyFont="1" applyFill="1" applyBorder="1" applyAlignment="1" applyProtection="1">
      <alignment/>
      <protection locked="0"/>
    </xf>
    <xf numFmtId="42" fontId="0" fillId="40" borderId="38" xfId="0" applyNumberFormat="1" applyFill="1" applyBorder="1" applyAlignment="1">
      <alignment/>
    </xf>
    <xf numFmtId="42" fontId="0" fillId="40" borderId="39" xfId="0" applyNumberFormat="1" applyFill="1" applyBorder="1" applyAlignment="1">
      <alignment/>
    </xf>
    <xf numFmtId="0" fontId="5" fillId="40" borderId="40" xfId="0" applyFont="1" applyFill="1" applyBorder="1" applyAlignment="1">
      <alignment horizontal="center" wrapText="1"/>
    </xf>
    <xf numFmtId="0" fontId="4" fillId="41" borderId="40" xfId="0" applyFont="1" applyFill="1" applyBorder="1" applyAlignment="1" applyProtection="1">
      <alignment horizontal="center"/>
      <protection/>
    </xf>
    <xf numFmtId="41" fontId="0" fillId="0" borderId="11" xfId="0" applyNumberFormat="1" applyFont="1" applyFill="1" applyBorder="1" applyAlignment="1" applyProtection="1">
      <alignment/>
      <protection locked="0"/>
    </xf>
    <xf numFmtId="41" fontId="0" fillId="0" borderId="11" xfId="0" applyNumberFormat="1" applyFill="1" applyBorder="1" applyAlignment="1" applyProtection="1">
      <alignment/>
      <protection locked="0"/>
    </xf>
    <xf numFmtId="41" fontId="0" fillId="0" borderId="17" xfId="0" applyNumberFormat="1" applyFill="1" applyBorder="1" applyAlignment="1" applyProtection="1">
      <alignment/>
      <protection locked="0"/>
    </xf>
    <xf numFmtId="170" fontId="2" fillId="36" borderId="11" xfId="0" applyNumberFormat="1" applyFont="1" applyFill="1" applyBorder="1" applyAlignment="1">
      <alignment horizontal="center"/>
    </xf>
    <xf numFmtId="42" fontId="0" fillId="40" borderId="41" xfId="0" applyNumberFormat="1" applyFill="1" applyBorder="1" applyAlignment="1">
      <alignment/>
    </xf>
    <xf numFmtId="0" fontId="5" fillId="40" borderId="41" xfId="0" applyFont="1" applyFill="1" applyBorder="1" applyAlignment="1">
      <alignment horizontal="center" wrapText="1"/>
    </xf>
    <xf numFmtId="0" fontId="5" fillId="40" borderId="40" xfId="0" applyFont="1" applyFill="1" applyBorder="1" applyAlignment="1">
      <alignment horizontal="center" vertical="center" wrapText="1"/>
    </xf>
    <xf numFmtId="0" fontId="58" fillId="0" borderId="0" xfId="0" applyFont="1" applyAlignment="1">
      <alignment vertical="center" wrapText="1"/>
    </xf>
    <xf numFmtId="0" fontId="0" fillId="0" borderId="0" xfId="0" applyAlignment="1">
      <alignment vertical="center" wrapText="1"/>
    </xf>
    <xf numFmtId="0" fontId="58" fillId="0" borderId="0" xfId="0" applyFont="1" applyAlignment="1">
      <alignment horizontal="left" vertical="center" wrapText="1"/>
    </xf>
    <xf numFmtId="0" fontId="0" fillId="0" borderId="0" xfId="0" applyAlignment="1">
      <alignment horizontal="left" vertical="center" wrapText="1"/>
    </xf>
    <xf numFmtId="0" fontId="0" fillId="0" borderId="0" xfId="0" applyFont="1" applyAlignment="1">
      <alignment vertical="center" wrapText="1"/>
    </xf>
    <xf numFmtId="0" fontId="4" fillId="0" borderId="0" xfId="0" applyFont="1" applyAlignment="1">
      <alignment horizontal="center"/>
    </xf>
    <xf numFmtId="0" fontId="4" fillId="36" borderId="17" xfId="0" applyFont="1" applyFill="1" applyBorder="1" applyAlignment="1">
      <alignment wrapText="1"/>
    </xf>
    <xf numFmtId="0" fontId="4" fillId="36" borderId="42" xfId="0" applyFont="1" applyFill="1" applyBorder="1" applyAlignment="1">
      <alignment wrapText="1"/>
    </xf>
    <xf numFmtId="0" fontId="4" fillId="0" borderId="0" xfId="0" applyFont="1" applyFill="1" applyAlignment="1">
      <alignment horizontal="center"/>
    </xf>
    <xf numFmtId="0" fontId="5" fillId="40" borderId="43" xfId="0" applyFont="1" applyFill="1" applyBorder="1" applyAlignment="1">
      <alignment horizontal="center" vertical="center"/>
    </xf>
    <xf numFmtId="0" fontId="5" fillId="40" borderId="44" xfId="0" applyFont="1" applyFill="1" applyBorder="1" applyAlignment="1">
      <alignment horizontal="center" vertical="center"/>
    </xf>
    <xf numFmtId="0" fontId="14" fillId="0" borderId="45" xfId="0" applyFont="1" applyFill="1" applyBorder="1" applyAlignment="1">
      <alignment horizontal="center" wrapText="1"/>
    </xf>
    <xf numFmtId="0" fontId="14" fillId="0" borderId="46" xfId="0" applyFont="1" applyFill="1" applyBorder="1" applyAlignment="1">
      <alignment horizontal="center" wrapText="1"/>
    </xf>
    <xf numFmtId="0" fontId="5" fillId="33" borderId="47" xfId="0" applyFont="1" applyFill="1" applyBorder="1" applyAlignment="1">
      <alignment horizontal="center"/>
    </xf>
    <xf numFmtId="0" fontId="5" fillId="36" borderId="14" xfId="0" applyFont="1" applyFill="1" applyBorder="1" applyAlignment="1">
      <alignment horizontal="left"/>
    </xf>
    <xf numFmtId="0" fontId="5" fillId="36" borderId="48" xfId="0" applyFont="1" applyFill="1" applyBorder="1" applyAlignment="1">
      <alignment horizontal="left"/>
    </xf>
    <xf numFmtId="0" fontId="4" fillId="36" borderId="11" xfId="0" applyFont="1" applyFill="1" applyBorder="1" applyAlignment="1">
      <alignment horizontal="left"/>
    </xf>
    <xf numFmtId="0" fontId="5" fillId="36" borderId="33" xfId="0" applyFont="1" applyFill="1" applyBorder="1" applyAlignment="1">
      <alignment horizontal="center"/>
    </xf>
    <xf numFmtId="0" fontId="9" fillId="37" borderId="49" xfId="0" applyFont="1" applyFill="1" applyBorder="1" applyAlignment="1">
      <alignment horizontal="center" wrapText="1"/>
    </xf>
    <xf numFmtId="0" fontId="9" fillId="37" borderId="50" xfId="0" applyFont="1" applyFill="1" applyBorder="1" applyAlignment="1">
      <alignment horizontal="center"/>
    </xf>
    <xf numFmtId="0" fontId="4" fillId="36" borderId="21" xfId="0" applyFont="1" applyFill="1" applyBorder="1" applyAlignment="1">
      <alignment horizontal="left"/>
    </xf>
    <xf numFmtId="0" fontId="5" fillId="36" borderId="51" xfId="0" applyFont="1" applyFill="1" applyBorder="1" applyAlignment="1">
      <alignment horizontal="center"/>
    </xf>
    <xf numFmtId="0" fontId="5" fillId="36" borderId="52" xfId="0" applyFont="1" applyFill="1" applyBorder="1" applyAlignment="1">
      <alignment horizontal="center"/>
    </xf>
    <xf numFmtId="0" fontId="5" fillId="36" borderId="53" xfId="0" applyFont="1" applyFill="1" applyBorder="1" applyAlignment="1">
      <alignment/>
    </xf>
    <xf numFmtId="0" fontId="5" fillId="36" borderId="54" xfId="0" applyFont="1" applyFill="1" applyBorder="1" applyAlignment="1">
      <alignment/>
    </xf>
    <xf numFmtId="0" fontId="4" fillId="36" borderId="17" xfId="0" applyFont="1" applyFill="1" applyBorder="1" applyAlignment="1">
      <alignment horizontal="left"/>
    </xf>
    <xf numFmtId="0" fontId="4" fillId="36" borderId="42" xfId="0" applyFont="1" applyFill="1" applyBorder="1" applyAlignment="1">
      <alignment horizontal="left"/>
    </xf>
    <xf numFmtId="0" fontId="4" fillId="36" borderId="55" xfId="0" applyFont="1" applyFill="1" applyBorder="1" applyAlignment="1">
      <alignment horizontal="left"/>
    </xf>
    <xf numFmtId="0" fontId="4" fillId="36" borderId="56" xfId="0" applyFont="1" applyFill="1" applyBorder="1" applyAlignment="1">
      <alignment horizontal="left"/>
    </xf>
    <xf numFmtId="0" fontId="5" fillId="33" borderId="27" xfId="0" applyFont="1" applyFill="1" applyBorder="1" applyAlignment="1">
      <alignment horizontal="center"/>
    </xf>
    <xf numFmtId="0" fontId="8" fillId="37" borderId="13" xfId="0" applyFont="1" applyFill="1" applyBorder="1" applyAlignment="1">
      <alignment horizontal="center"/>
    </xf>
    <xf numFmtId="0" fontId="4" fillId="36" borderId="11" xfId="0" applyFont="1" applyFill="1" applyBorder="1" applyAlignment="1">
      <alignment horizontal="left" wrapText="1"/>
    </xf>
    <xf numFmtId="0" fontId="2" fillId="36" borderId="11" xfId="0" applyFont="1" applyFill="1" applyBorder="1" applyAlignment="1">
      <alignment horizontal="left"/>
    </xf>
    <xf numFmtId="0" fontId="4" fillId="42" borderId="27" xfId="0" applyFont="1" applyFill="1" applyBorder="1" applyAlignment="1">
      <alignment horizontal="center"/>
    </xf>
    <xf numFmtId="0" fontId="5" fillId="0" borderId="11" xfId="0" applyFont="1" applyBorder="1" applyAlignment="1">
      <alignment horizontal="left"/>
    </xf>
    <xf numFmtId="0" fontId="4" fillId="34" borderId="55" xfId="0" applyFont="1" applyFill="1" applyBorder="1" applyAlignment="1">
      <alignment horizontal="left" wrapText="1"/>
    </xf>
    <xf numFmtId="0" fontId="4" fillId="34" borderId="56" xfId="0" applyFont="1" applyFill="1" applyBorder="1" applyAlignment="1">
      <alignment horizontal="left" wrapText="1"/>
    </xf>
    <xf numFmtId="170" fontId="4" fillId="36" borderId="17" xfId="0" applyNumberFormat="1" applyFont="1" applyFill="1" applyBorder="1" applyAlignment="1">
      <alignment horizontal="left" wrapText="1"/>
    </xf>
    <xf numFmtId="170" fontId="4" fillId="36" borderId="42" xfId="0" applyNumberFormat="1" applyFont="1" applyFill="1" applyBorder="1" applyAlignment="1">
      <alignment horizontal="left" wrapText="1"/>
    </xf>
    <xf numFmtId="0" fontId="4" fillId="36" borderId="17" xfId="0" applyFont="1" applyFill="1" applyBorder="1" applyAlignment="1" applyProtection="1">
      <alignment horizontal="left"/>
      <protection/>
    </xf>
    <xf numFmtId="0" fontId="0" fillId="0" borderId="42" xfId="0" applyBorder="1" applyAlignment="1" applyProtection="1">
      <alignment horizontal="left"/>
      <protection/>
    </xf>
    <xf numFmtId="0" fontId="0" fillId="0" borderId="42" xfId="0" applyBorder="1" applyAlignment="1">
      <alignment horizontal="left"/>
    </xf>
    <xf numFmtId="0" fontId="4" fillId="33" borderId="27" xfId="0" applyFont="1" applyFill="1" applyBorder="1" applyAlignment="1">
      <alignment horizontal="center"/>
    </xf>
    <xf numFmtId="0" fontId="12" fillId="37" borderId="57" xfId="0" applyFont="1" applyFill="1" applyBorder="1" applyAlignment="1">
      <alignment horizontal="center"/>
    </xf>
    <xf numFmtId="0" fontId="12" fillId="37" borderId="58" xfId="0" applyFont="1" applyFill="1" applyBorder="1" applyAlignment="1">
      <alignment horizontal="center"/>
    </xf>
    <xf numFmtId="0" fontId="12" fillId="37" borderId="59" xfId="0" applyFont="1" applyFill="1" applyBorder="1" applyAlignment="1">
      <alignment horizontal="center"/>
    </xf>
    <xf numFmtId="0" fontId="12" fillId="37" borderId="60" xfId="0" applyFont="1" applyFill="1" applyBorder="1" applyAlignment="1">
      <alignment horizontal="center"/>
    </xf>
    <xf numFmtId="0" fontId="6" fillId="37" borderId="61" xfId="0" applyFont="1" applyFill="1" applyBorder="1" applyAlignment="1">
      <alignment horizontal="center"/>
    </xf>
    <xf numFmtId="0" fontId="6" fillId="37" borderId="62" xfId="0" applyFont="1" applyFill="1" applyBorder="1" applyAlignment="1">
      <alignment horizontal="center"/>
    </xf>
    <xf numFmtId="0" fontId="5" fillId="36" borderId="63" xfId="0" applyFont="1" applyFill="1" applyBorder="1" applyAlignment="1">
      <alignment horizontal="center"/>
    </xf>
    <xf numFmtId="0" fontId="16" fillId="36" borderId="14" xfId="0" applyFont="1" applyFill="1" applyBorder="1" applyAlignment="1">
      <alignment horizontal="center" vertical="center"/>
    </xf>
    <xf numFmtId="0" fontId="16" fillId="36" borderId="64" xfId="0" applyFont="1" applyFill="1" applyBorder="1" applyAlignment="1">
      <alignment horizontal="center" vertical="center"/>
    </xf>
    <xf numFmtId="0" fontId="16" fillId="36" borderId="48" xfId="0" applyFont="1" applyFill="1" applyBorder="1" applyAlignment="1">
      <alignment horizontal="center" vertical="center"/>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0" fontId="3" fillId="0" borderId="69" xfId="0" applyFont="1" applyBorder="1" applyAlignment="1" applyProtection="1">
      <alignment horizontal="center" vertical="center"/>
      <protection locked="0"/>
    </xf>
    <xf numFmtId="0" fontId="3" fillId="0" borderId="65" xfId="0" applyNumberFormat="1" applyFont="1" applyBorder="1" applyAlignment="1" applyProtection="1">
      <alignment horizontal="center" vertical="center"/>
      <protection locked="0"/>
    </xf>
    <xf numFmtId="0" fontId="3" fillId="0" borderId="70" xfId="0" applyNumberFormat="1"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5" fillId="36" borderId="54" xfId="0" applyFont="1" applyFill="1" applyBorder="1" applyAlignment="1">
      <alignment horizontal="center"/>
    </xf>
    <xf numFmtId="0" fontId="5" fillId="36" borderId="71" xfId="0" applyFont="1" applyFill="1" applyBorder="1" applyAlignment="1">
      <alignment/>
    </xf>
    <xf numFmtId="0" fontId="5" fillId="36" borderId="56" xfId="0" applyFont="1" applyFill="1" applyBorder="1" applyAlignment="1">
      <alignment/>
    </xf>
    <xf numFmtId="0" fontId="5" fillId="36" borderId="72" xfId="0" applyFont="1" applyFill="1" applyBorder="1" applyAlignment="1" applyProtection="1">
      <alignment vertical="center"/>
      <protection locked="0"/>
    </xf>
    <xf numFmtId="0" fontId="3" fillId="36" borderId="72" xfId="0" applyFont="1" applyFill="1" applyBorder="1" applyAlignment="1">
      <alignment vertical="center"/>
    </xf>
    <xf numFmtId="0" fontId="3" fillId="36" borderId="73" xfId="0" applyFont="1" applyFill="1" applyBorder="1" applyAlignment="1">
      <alignment vertical="center"/>
    </xf>
    <xf numFmtId="164" fontId="4" fillId="36" borderId="21" xfId="0" applyNumberFormat="1" applyFont="1" applyFill="1" applyBorder="1" applyAlignment="1">
      <alignment horizontal="left"/>
    </xf>
    <xf numFmtId="0" fontId="4" fillId="36" borderId="30" xfId="0" applyFont="1" applyFill="1" applyBorder="1" applyAlignment="1">
      <alignment horizontal="left"/>
    </xf>
    <xf numFmtId="0" fontId="4" fillId="36" borderId="42" xfId="0" applyFont="1" applyFill="1" applyBorder="1" applyAlignment="1" applyProtection="1">
      <alignment horizontal="left"/>
      <protection/>
    </xf>
    <xf numFmtId="0" fontId="5" fillId="33" borderId="28" xfId="0" applyFont="1" applyFill="1" applyBorder="1" applyAlignment="1">
      <alignment horizontal="center"/>
    </xf>
    <xf numFmtId="0" fontId="5" fillId="33" borderId="74" xfId="0" applyFont="1" applyFill="1" applyBorder="1" applyAlignment="1">
      <alignment horizontal="center"/>
    </xf>
    <xf numFmtId="0" fontId="5" fillId="36" borderId="75" xfId="0" applyFont="1" applyFill="1" applyBorder="1" applyAlignment="1">
      <alignment horizontal="center"/>
    </xf>
    <xf numFmtId="0" fontId="5" fillId="36" borderId="76" xfId="0" applyFont="1" applyFill="1" applyBorder="1" applyAlignment="1">
      <alignment horizontal="center"/>
    </xf>
    <xf numFmtId="0" fontId="4" fillId="36" borderId="16" xfId="0" applyFont="1" applyFill="1" applyBorder="1" applyAlignment="1">
      <alignment horizontal="left"/>
    </xf>
    <xf numFmtId="0" fontId="4" fillId="36" borderId="77" xfId="0" applyFont="1" applyFill="1" applyBorder="1" applyAlignment="1">
      <alignment horizontal="left"/>
    </xf>
    <xf numFmtId="0" fontId="4" fillId="36" borderId="55" xfId="0" applyFont="1" applyFill="1" applyBorder="1" applyAlignment="1" applyProtection="1">
      <alignment horizontal="left"/>
      <protection/>
    </xf>
    <xf numFmtId="0" fontId="4" fillId="36" borderId="56" xfId="0" applyFont="1" applyFill="1" applyBorder="1" applyAlignment="1" applyProtection="1">
      <alignment horizontal="left"/>
      <protection/>
    </xf>
    <xf numFmtId="0" fontId="5" fillId="36" borderId="78" xfId="0" applyFont="1" applyFill="1" applyBorder="1" applyAlignment="1">
      <alignment horizontal="center"/>
    </xf>
    <xf numFmtId="0" fontId="5" fillId="36" borderId="79" xfId="0" applyFont="1" applyFill="1" applyBorder="1" applyAlignment="1">
      <alignment horizontal="center"/>
    </xf>
    <xf numFmtId="0" fontId="4" fillId="33" borderId="28" xfId="0" applyFont="1" applyFill="1" applyBorder="1" applyAlignment="1">
      <alignment horizontal="center"/>
    </xf>
    <xf numFmtId="0" fontId="4" fillId="33" borderId="74" xfId="0" applyFont="1" applyFill="1" applyBorder="1" applyAlignment="1">
      <alignment horizontal="center"/>
    </xf>
    <xf numFmtId="0" fontId="4" fillId="36" borderId="17" xfId="0" applyFont="1" applyFill="1" applyBorder="1" applyAlignment="1">
      <alignment horizontal="left" wrapText="1"/>
    </xf>
    <xf numFmtId="0" fontId="4" fillId="36" borderId="42" xfId="0" applyFont="1" applyFill="1" applyBorder="1" applyAlignment="1">
      <alignment horizontal="left" wrapText="1"/>
    </xf>
    <xf numFmtId="0" fontId="5" fillId="0" borderId="17" xfId="0" applyFont="1" applyBorder="1" applyAlignment="1">
      <alignment horizontal="left"/>
    </xf>
    <xf numFmtId="0" fontId="5" fillId="0" borderId="42" xfId="0" applyFont="1" applyBorder="1" applyAlignment="1">
      <alignment horizontal="left"/>
    </xf>
    <xf numFmtId="0" fontId="5" fillId="40" borderId="43" xfId="0" applyFont="1" applyFill="1" applyBorder="1" applyAlignment="1">
      <alignment horizontal="center"/>
    </xf>
    <xf numFmtId="0" fontId="5" fillId="40" borderId="41" xfId="0" applyFont="1" applyFill="1" applyBorder="1" applyAlignment="1">
      <alignment horizontal="center"/>
    </xf>
    <xf numFmtId="0" fontId="5" fillId="33" borderId="80" xfId="0" applyFont="1" applyFill="1" applyBorder="1" applyAlignment="1">
      <alignment horizontal="center"/>
    </xf>
    <xf numFmtId="0" fontId="14" fillId="0" borderId="81" xfId="0" applyFont="1" applyFill="1" applyBorder="1" applyAlignment="1">
      <alignment horizontal="center" wrapText="1"/>
    </xf>
    <xf numFmtId="170" fontId="3" fillId="43" borderId="65" xfId="0" applyNumberFormat="1" applyFont="1" applyFill="1" applyBorder="1" applyAlignment="1" applyProtection="1" quotePrefix="1">
      <alignment horizontal="center" vertical="center"/>
      <protection/>
    </xf>
    <xf numFmtId="170" fontId="3" fillId="43" borderId="70" xfId="0" applyNumberFormat="1" applyFont="1" applyFill="1" applyBorder="1" applyAlignment="1" applyProtection="1" quotePrefix="1">
      <alignment horizontal="center" vertical="center"/>
      <protection/>
    </xf>
    <xf numFmtId="170" fontId="3" fillId="43" borderId="65" xfId="0" applyNumberFormat="1" applyFont="1" applyFill="1" applyBorder="1" applyAlignment="1" applyProtection="1">
      <alignment horizontal="center" vertical="center"/>
      <protection/>
    </xf>
    <xf numFmtId="170" fontId="3" fillId="43" borderId="66" xfId="0" applyNumberFormat="1" applyFont="1" applyFill="1" applyBorder="1" applyAlignment="1" applyProtection="1">
      <alignment horizontal="center" vertical="center"/>
      <protection/>
    </xf>
    <xf numFmtId="170" fontId="3" fillId="43" borderId="67" xfId="0" applyNumberFormat="1" applyFont="1" applyFill="1" applyBorder="1" applyAlignment="1" applyProtection="1">
      <alignment horizontal="center" vertical="center"/>
      <protection/>
    </xf>
    <xf numFmtId="170" fontId="3" fillId="43" borderId="55" xfId="0" applyNumberFormat="1" applyFont="1" applyFill="1" applyBorder="1" applyAlignment="1" applyProtection="1">
      <alignment horizontal="center" vertical="center"/>
      <protection/>
    </xf>
    <xf numFmtId="170" fontId="3" fillId="43" borderId="56" xfId="0" applyNumberFormat="1" applyFont="1" applyFill="1" applyBorder="1" applyAlignment="1" applyProtection="1">
      <alignment horizontal="center" vertical="center"/>
      <protection/>
    </xf>
    <xf numFmtId="170" fontId="3" fillId="43" borderId="68" xfId="0" applyNumberFormat="1" applyFont="1" applyFill="1" applyBorder="1" applyAlignment="1" applyProtection="1">
      <alignment horizontal="center" vertical="center"/>
      <protection/>
    </xf>
    <xf numFmtId="170" fontId="3" fillId="43" borderId="69" xfId="0" applyNumberFormat="1" applyFont="1" applyFill="1" applyBorder="1" applyAlignment="1" applyProtection="1">
      <alignment horizontal="center" vertical="center"/>
      <protection/>
    </xf>
    <xf numFmtId="170" fontId="3" fillId="43" borderId="70" xfId="0" applyNumberFormat="1" applyFont="1" applyFill="1" applyBorder="1" applyAlignment="1" applyProtection="1">
      <alignment horizontal="center" vertical="center"/>
      <protection/>
    </xf>
    <xf numFmtId="0" fontId="5" fillId="40" borderId="82" xfId="0" applyFont="1" applyFill="1" applyBorder="1" applyAlignment="1">
      <alignment horizontal="center"/>
    </xf>
    <xf numFmtId="0" fontId="5" fillId="33" borderId="83" xfId="0" applyFont="1" applyFill="1" applyBorder="1" applyAlignment="1">
      <alignment horizontal="center"/>
    </xf>
    <xf numFmtId="0" fontId="0" fillId="0" borderId="17" xfId="0" applyFont="1" applyBorder="1" applyAlignment="1">
      <alignment horizontal="left" vertical="center" wrapText="1"/>
    </xf>
    <xf numFmtId="0" fontId="0" fillId="0" borderId="84" xfId="0" applyBorder="1" applyAlignment="1">
      <alignment horizontal="left" vertical="center" wrapText="1"/>
    </xf>
    <xf numFmtId="0" fontId="0" fillId="0" borderId="42" xfId="0" applyBorder="1" applyAlignment="1">
      <alignment horizontal="left" vertical="center" wrapText="1"/>
    </xf>
    <xf numFmtId="0" fontId="0" fillId="0" borderId="17" xfId="0" applyFont="1" applyBorder="1" applyAlignment="1">
      <alignment vertical="center" wrapText="1"/>
    </xf>
    <xf numFmtId="0" fontId="0" fillId="0" borderId="84" xfId="0" applyBorder="1" applyAlignment="1">
      <alignment vertical="center" wrapText="1"/>
    </xf>
    <xf numFmtId="0" fontId="0" fillId="0" borderId="42" xfId="0" applyBorder="1" applyAlignment="1">
      <alignment vertical="center" wrapText="1"/>
    </xf>
    <xf numFmtId="0" fontId="3" fillId="0" borderId="17" xfId="0" applyFont="1" applyBorder="1" applyAlignment="1">
      <alignment vertical="center" wrapText="1"/>
    </xf>
    <xf numFmtId="0" fontId="3" fillId="0" borderId="84" xfId="0" applyFont="1" applyBorder="1" applyAlignment="1">
      <alignment vertical="center" wrapText="1"/>
    </xf>
    <xf numFmtId="0" fontId="3" fillId="0" borderId="42"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2:N4"/>
  <sheetViews>
    <sheetView zoomScalePageLayoutView="0" workbookViewId="0" topLeftCell="A1">
      <selection activeCell="A3" sqref="A3:N3"/>
    </sheetView>
  </sheetViews>
  <sheetFormatPr defaultColWidth="9.140625" defaultRowHeight="12.75"/>
  <sheetData>
    <row r="2" spans="1:14" ht="36" customHeight="1">
      <c r="A2" s="97" t="s">
        <v>129</v>
      </c>
      <c r="B2" s="98"/>
      <c r="C2" s="98"/>
      <c r="D2" s="98"/>
      <c r="E2" s="98"/>
      <c r="F2" s="98"/>
      <c r="G2" s="98"/>
      <c r="H2" s="98"/>
      <c r="I2" s="98"/>
      <c r="J2" s="98"/>
      <c r="K2" s="98"/>
      <c r="L2" s="98"/>
      <c r="M2" s="98"/>
      <c r="N2" s="98"/>
    </row>
    <row r="3" spans="1:14" ht="57" customHeight="1">
      <c r="A3" s="99" t="s">
        <v>141</v>
      </c>
      <c r="B3" s="96"/>
      <c r="C3" s="96"/>
      <c r="D3" s="96"/>
      <c r="E3" s="96"/>
      <c r="F3" s="96"/>
      <c r="G3" s="96"/>
      <c r="H3" s="96"/>
      <c r="I3" s="96"/>
      <c r="J3" s="96"/>
      <c r="K3" s="96"/>
      <c r="L3" s="96"/>
      <c r="M3" s="96"/>
      <c r="N3" s="96"/>
    </row>
    <row r="4" spans="1:14" ht="60" customHeight="1">
      <c r="A4" s="95" t="s">
        <v>135</v>
      </c>
      <c r="B4" s="96"/>
      <c r="C4" s="96"/>
      <c r="D4" s="96"/>
      <c r="E4" s="96"/>
      <c r="F4" s="96"/>
      <c r="G4" s="96"/>
      <c r="H4" s="96"/>
      <c r="I4" s="96"/>
      <c r="J4" s="96"/>
      <c r="K4" s="96"/>
      <c r="L4" s="96"/>
      <c r="M4" s="96"/>
      <c r="N4" s="96"/>
    </row>
  </sheetData>
  <sheetProtection/>
  <mergeCells count="3">
    <mergeCell ref="A4:N4"/>
    <mergeCell ref="A2:N2"/>
    <mergeCell ref="A3:N3"/>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AN141"/>
  <sheetViews>
    <sheetView tabSelected="1" view="pageBreakPreview" zoomScaleSheetLayoutView="100" zoomScalePageLayoutView="0" workbookViewId="0" topLeftCell="A1">
      <selection activeCell="E10" sqref="E10"/>
    </sheetView>
  </sheetViews>
  <sheetFormatPr defaultColWidth="9.140625" defaultRowHeight="12.75"/>
  <cols>
    <col min="1" max="1" width="6.00390625" style="8" customWidth="1"/>
    <col min="2" max="2" width="9.140625" style="2" customWidth="1"/>
    <col min="3" max="3" width="13.00390625" style="2" customWidth="1"/>
    <col min="4" max="4" width="9.57421875" style="3" customWidth="1"/>
    <col min="5" max="5" width="6.00390625" style="3" bestFit="1" customWidth="1"/>
    <col min="6" max="6" width="11.421875" style="0" customWidth="1"/>
    <col min="7" max="7" width="5.8515625" style="2" customWidth="1"/>
    <col min="8" max="8" width="11.57421875" style="0" customWidth="1"/>
    <col min="9" max="9" width="5.57421875" style="3" customWidth="1"/>
    <col min="10" max="10" width="11.421875" style="0" customWidth="1"/>
    <col min="11" max="11" width="5.8515625" style="3" customWidth="1"/>
    <col min="12" max="12" width="11.8515625" style="0" customWidth="1"/>
    <col min="13" max="13" width="5.8515625" style="3" customWidth="1"/>
    <col min="14" max="14" width="12.57421875" style="0" customWidth="1"/>
    <col min="16" max="16" width="13.421875" style="0" customWidth="1"/>
    <col min="17" max="17" width="9.57421875" style="0" customWidth="1"/>
    <col min="18" max="18" width="6.00390625" style="0" customWidth="1"/>
    <col min="19" max="19" width="12.140625" style="0" customWidth="1"/>
    <col min="20" max="20" width="6.00390625" style="0" customWidth="1"/>
    <col min="21" max="21" width="13.00390625" style="0" customWidth="1"/>
    <col min="22" max="22" width="5.421875" style="0" customWidth="1"/>
    <col min="23" max="23" width="12.57421875" style="0" customWidth="1"/>
    <col min="24" max="24" width="5.421875" style="0" customWidth="1"/>
    <col min="25" max="25" width="13.140625" style="0" customWidth="1"/>
    <col min="26" max="26" width="6.00390625" style="0" customWidth="1"/>
    <col min="27" max="27" width="13.140625" style="0" customWidth="1"/>
    <col min="29" max="29" width="12.8515625" style="0" customWidth="1"/>
    <col min="30" max="30" width="9.140625" style="0" customWidth="1"/>
    <col min="31" max="31" width="5.57421875" style="0" customWidth="1"/>
    <col min="32" max="32" width="12.8515625" style="0" customWidth="1"/>
    <col min="33" max="33" width="5.140625" style="0" customWidth="1"/>
    <col min="34" max="34" width="12.8515625" style="0" customWidth="1"/>
    <col min="35" max="35" width="5.140625" style="0" customWidth="1"/>
    <col min="36" max="36" width="12.421875" style="0" customWidth="1"/>
    <col min="37" max="37" width="5.421875" style="0" customWidth="1"/>
    <col min="38" max="38" width="12.8515625" style="0" customWidth="1"/>
    <col min="39" max="39" width="5.57421875" style="0" customWidth="1"/>
    <col min="40" max="40" width="13.421875" style="0" customWidth="1"/>
  </cols>
  <sheetData>
    <row r="1" spans="1:40" ht="21.75" customHeight="1" thickTop="1">
      <c r="A1" s="113" t="s">
        <v>120</v>
      </c>
      <c r="B1" s="118" t="s">
        <v>22</v>
      </c>
      <c r="C1" s="119"/>
      <c r="D1" s="154"/>
      <c r="E1" s="155"/>
      <c r="F1" s="157" t="s">
        <v>23</v>
      </c>
      <c r="G1" s="157"/>
      <c r="H1" s="148"/>
      <c r="I1" s="149"/>
      <c r="J1" s="150"/>
      <c r="K1" s="138" t="s">
        <v>76</v>
      </c>
      <c r="L1" s="139"/>
      <c r="M1" s="139"/>
      <c r="N1" s="140"/>
      <c r="O1" s="118" t="s">
        <v>22</v>
      </c>
      <c r="P1" s="119"/>
      <c r="Q1" s="186">
        <f>($D$1)</f>
        <v>0</v>
      </c>
      <c r="R1" s="187"/>
      <c r="S1" s="157" t="s">
        <v>23</v>
      </c>
      <c r="T1" s="157"/>
      <c r="U1" s="188">
        <f>($H$1)</f>
        <v>0</v>
      </c>
      <c r="V1" s="189"/>
      <c r="W1" s="190"/>
      <c r="X1" s="138" t="s">
        <v>76</v>
      </c>
      <c r="Y1" s="139"/>
      <c r="Z1" s="139"/>
      <c r="AA1" s="140"/>
      <c r="AB1" s="118" t="s">
        <v>22</v>
      </c>
      <c r="AC1" s="119"/>
      <c r="AD1" s="188">
        <f>($D$1)</f>
        <v>0</v>
      </c>
      <c r="AE1" s="195"/>
      <c r="AF1" s="157" t="s">
        <v>23</v>
      </c>
      <c r="AG1" s="157"/>
      <c r="AH1" s="188">
        <f>($H$1)</f>
        <v>0</v>
      </c>
      <c r="AI1" s="189"/>
      <c r="AJ1" s="190"/>
      <c r="AK1" s="138" t="s">
        <v>76</v>
      </c>
      <c r="AL1" s="139"/>
      <c r="AM1" s="139"/>
      <c r="AN1" s="140"/>
    </row>
    <row r="2" spans="1:40" ht="19.5" customHeight="1" thickBot="1">
      <c r="A2" s="114"/>
      <c r="B2" s="158" t="s">
        <v>13</v>
      </c>
      <c r="C2" s="159"/>
      <c r="D2" s="151"/>
      <c r="E2" s="156"/>
      <c r="F2" s="144" t="s">
        <v>24</v>
      </c>
      <c r="G2" s="144"/>
      <c r="H2" s="151"/>
      <c r="I2" s="152"/>
      <c r="J2" s="153"/>
      <c r="K2" s="141" t="s">
        <v>137</v>
      </c>
      <c r="L2" s="142"/>
      <c r="M2" s="142"/>
      <c r="N2" s="143"/>
      <c r="O2" s="158" t="s">
        <v>13</v>
      </c>
      <c r="P2" s="159"/>
      <c r="Q2" s="191">
        <f>($D$2)</f>
        <v>0</v>
      </c>
      <c r="R2" s="192"/>
      <c r="S2" s="144" t="s">
        <v>24</v>
      </c>
      <c r="T2" s="144"/>
      <c r="U2" s="191">
        <f>($H$2)</f>
        <v>0</v>
      </c>
      <c r="V2" s="193"/>
      <c r="W2" s="194"/>
      <c r="X2" s="141" t="s">
        <v>138</v>
      </c>
      <c r="Y2" s="142"/>
      <c r="Z2" s="142"/>
      <c r="AA2" s="143"/>
      <c r="AB2" s="158" t="s">
        <v>13</v>
      </c>
      <c r="AC2" s="159"/>
      <c r="AD2" s="191">
        <f>($D$2)</f>
        <v>0</v>
      </c>
      <c r="AE2" s="192"/>
      <c r="AF2" s="144" t="s">
        <v>24</v>
      </c>
      <c r="AG2" s="144"/>
      <c r="AH2" s="191">
        <f>($H$2)</f>
        <v>0</v>
      </c>
      <c r="AI2" s="193"/>
      <c r="AJ2" s="194"/>
      <c r="AK2" s="141" t="s">
        <v>139</v>
      </c>
      <c r="AL2" s="142"/>
      <c r="AM2" s="142"/>
      <c r="AN2" s="143"/>
    </row>
    <row r="3" spans="1:40" ht="19.5" customHeight="1" thickBot="1">
      <c r="A3" s="114"/>
      <c r="B3" s="145" t="s">
        <v>106</v>
      </c>
      <c r="C3" s="146"/>
      <c r="D3" s="146"/>
      <c r="E3" s="146"/>
      <c r="F3" s="146"/>
      <c r="G3" s="146"/>
      <c r="H3" s="146"/>
      <c r="I3" s="146"/>
      <c r="J3" s="146"/>
      <c r="K3" s="146"/>
      <c r="L3" s="146"/>
      <c r="M3" s="146"/>
      <c r="N3" s="147"/>
      <c r="O3" s="145" t="s">
        <v>106</v>
      </c>
      <c r="P3" s="146"/>
      <c r="Q3" s="146"/>
      <c r="R3" s="146"/>
      <c r="S3" s="146"/>
      <c r="T3" s="146"/>
      <c r="U3" s="146"/>
      <c r="V3" s="146"/>
      <c r="W3" s="146"/>
      <c r="X3" s="146"/>
      <c r="Y3" s="146"/>
      <c r="Z3" s="146"/>
      <c r="AA3" s="147"/>
      <c r="AB3" s="145" t="s">
        <v>106</v>
      </c>
      <c r="AC3" s="146"/>
      <c r="AD3" s="146"/>
      <c r="AE3" s="146"/>
      <c r="AF3" s="146"/>
      <c r="AG3" s="146"/>
      <c r="AH3" s="146"/>
      <c r="AI3" s="146"/>
      <c r="AJ3" s="146"/>
      <c r="AK3" s="146"/>
      <c r="AL3" s="146"/>
      <c r="AM3" s="146"/>
      <c r="AN3" s="147"/>
    </row>
    <row r="4" spans="1:40" ht="12.75" thickBot="1">
      <c r="A4" s="114"/>
      <c r="B4" s="125" t="s">
        <v>125</v>
      </c>
      <c r="C4" s="125"/>
      <c r="D4" s="125"/>
      <c r="E4" s="27" t="s">
        <v>0</v>
      </c>
      <c r="F4" s="13"/>
      <c r="G4" s="29" t="s">
        <v>0</v>
      </c>
      <c r="H4" s="13"/>
      <c r="I4" s="27" t="s">
        <v>0</v>
      </c>
      <c r="J4" s="14"/>
      <c r="K4" s="31" t="s">
        <v>0</v>
      </c>
      <c r="L4" s="15" t="s">
        <v>12</v>
      </c>
      <c r="M4" s="27" t="s">
        <v>0</v>
      </c>
      <c r="N4" s="16" t="s">
        <v>12</v>
      </c>
      <c r="O4" s="125" t="s">
        <v>21</v>
      </c>
      <c r="P4" s="125"/>
      <c r="Q4" s="125"/>
      <c r="R4" s="27" t="s">
        <v>0</v>
      </c>
      <c r="S4" s="13"/>
      <c r="T4" s="29" t="s">
        <v>0</v>
      </c>
      <c r="U4" s="13"/>
      <c r="V4" s="27" t="s">
        <v>0</v>
      </c>
      <c r="W4" s="14"/>
      <c r="X4" s="31" t="s">
        <v>0</v>
      </c>
      <c r="Y4" s="15" t="s">
        <v>12</v>
      </c>
      <c r="Z4" s="27" t="s">
        <v>0</v>
      </c>
      <c r="AA4" s="16" t="s">
        <v>12</v>
      </c>
      <c r="AB4" s="125" t="s">
        <v>21</v>
      </c>
      <c r="AC4" s="125"/>
      <c r="AD4" s="125"/>
      <c r="AE4" s="27" t="s">
        <v>0</v>
      </c>
      <c r="AF4" s="13"/>
      <c r="AG4" s="29" t="s">
        <v>0</v>
      </c>
      <c r="AH4" s="13"/>
      <c r="AI4" s="27" t="s">
        <v>0</v>
      </c>
      <c r="AJ4" s="14"/>
      <c r="AK4" s="31" t="s">
        <v>0</v>
      </c>
      <c r="AL4" s="15" t="s">
        <v>12</v>
      </c>
      <c r="AM4" s="27" t="s">
        <v>0</v>
      </c>
      <c r="AN4" s="16" t="s">
        <v>12</v>
      </c>
    </row>
    <row r="5" spans="1:40" ht="12.75" thickBot="1">
      <c r="A5" s="114"/>
      <c r="B5" s="109" t="s">
        <v>83</v>
      </c>
      <c r="C5" s="110"/>
      <c r="D5" s="26" t="s">
        <v>2</v>
      </c>
      <c r="E5" s="27" t="s">
        <v>1</v>
      </c>
      <c r="F5" s="28" t="s">
        <v>2</v>
      </c>
      <c r="G5" s="29" t="s">
        <v>1</v>
      </c>
      <c r="H5" s="28" t="s">
        <v>2</v>
      </c>
      <c r="I5" s="27" t="s">
        <v>1</v>
      </c>
      <c r="J5" s="30" t="s">
        <v>2</v>
      </c>
      <c r="K5" s="31" t="s">
        <v>1</v>
      </c>
      <c r="L5" s="28" t="s">
        <v>2</v>
      </c>
      <c r="M5" s="27" t="s">
        <v>1</v>
      </c>
      <c r="N5" s="28" t="s">
        <v>2</v>
      </c>
      <c r="O5" s="109" t="s">
        <v>83</v>
      </c>
      <c r="P5" s="110"/>
      <c r="Q5" s="26" t="s">
        <v>2</v>
      </c>
      <c r="R5" s="27" t="s">
        <v>1</v>
      </c>
      <c r="S5" s="28" t="s">
        <v>2</v>
      </c>
      <c r="T5" s="29" t="s">
        <v>1</v>
      </c>
      <c r="U5" s="28" t="s">
        <v>2</v>
      </c>
      <c r="V5" s="27" t="s">
        <v>1</v>
      </c>
      <c r="W5" s="30" t="s">
        <v>2</v>
      </c>
      <c r="X5" s="31" t="s">
        <v>1</v>
      </c>
      <c r="Y5" s="28" t="s">
        <v>2</v>
      </c>
      <c r="Z5" s="27" t="s">
        <v>1</v>
      </c>
      <c r="AA5" s="28" t="s">
        <v>2</v>
      </c>
      <c r="AB5" s="109" t="s">
        <v>83</v>
      </c>
      <c r="AC5" s="110"/>
      <c r="AD5" s="26" t="s">
        <v>2</v>
      </c>
      <c r="AE5" s="27" t="s">
        <v>1</v>
      </c>
      <c r="AF5" s="28" t="s">
        <v>2</v>
      </c>
      <c r="AG5" s="29" t="s">
        <v>1</v>
      </c>
      <c r="AH5" s="28" t="s">
        <v>2</v>
      </c>
      <c r="AI5" s="27" t="s">
        <v>1</v>
      </c>
      <c r="AJ5" s="30" t="s">
        <v>2</v>
      </c>
      <c r="AK5" s="31" t="s">
        <v>1</v>
      </c>
      <c r="AL5" s="28" t="s">
        <v>2</v>
      </c>
      <c r="AM5" s="27" t="s">
        <v>1</v>
      </c>
      <c r="AN5" s="28" t="s">
        <v>2</v>
      </c>
    </row>
    <row r="6" spans="1:40" ht="12">
      <c r="A6" s="22" t="s">
        <v>25</v>
      </c>
      <c r="B6" s="115" t="s">
        <v>16</v>
      </c>
      <c r="C6" s="115"/>
      <c r="D6" s="23">
        <v>10500</v>
      </c>
      <c r="E6" s="63">
        <v>0</v>
      </c>
      <c r="F6" s="32">
        <f>$D$6*E6</f>
        <v>0</v>
      </c>
      <c r="G6" s="63">
        <v>0</v>
      </c>
      <c r="H6" s="32">
        <f>$D$6*G6</f>
        <v>0</v>
      </c>
      <c r="I6" s="63">
        <v>0</v>
      </c>
      <c r="J6" s="32">
        <f>$D$6*I6</f>
        <v>0</v>
      </c>
      <c r="K6" s="63">
        <v>0</v>
      </c>
      <c r="L6" s="32">
        <f>$D$6*K6</f>
        <v>0</v>
      </c>
      <c r="M6" s="63">
        <v>0</v>
      </c>
      <c r="N6" s="32">
        <f>$D$6*M6</f>
        <v>0</v>
      </c>
      <c r="O6" s="163" t="str">
        <f>$B$6</f>
        <v>Handcrew TY2 </v>
      </c>
      <c r="P6" s="115"/>
      <c r="Q6" s="23">
        <f>$D$6</f>
        <v>10500</v>
      </c>
      <c r="R6" s="63">
        <v>0</v>
      </c>
      <c r="S6" s="32">
        <f>$D$6*R6</f>
        <v>0</v>
      </c>
      <c r="T6" s="63">
        <v>0</v>
      </c>
      <c r="U6" s="32">
        <f>$D$6*T6</f>
        <v>0</v>
      </c>
      <c r="V6" s="63">
        <v>0</v>
      </c>
      <c r="W6" s="32">
        <f>$D$6*V6</f>
        <v>0</v>
      </c>
      <c r="X6" s="63">
        <v>0</v>
      </c>
      <c r="Y6" s="32">
        <f>$D$6*X6</f>
        <v>0</v>
      </c>
      <c r="Z6" s="63">
        <v>0</v>
      </c>
      <c r="AA6" s="32">
        <f>$D$6*Z6</f>
        <v>0</v>
      </c>
      <c r="AB6" s="115" t="str">
        <f>$B$6</f>
        <v>Handcrew TY2 </v>
      </c>
      <c r="AC6" s="115"/>
      <c r="AD6" s="23">
        <f>$D$6</f>
        <v>10500</v>
      </c>
      <c r="AE6" s="63">
        <v>0</v>
      </c>
      <c r="AF6" s="32">
        <f>$D$6*AE6</f>
        <v>0</v>
      </c>
      <c r="AG6" s="63">
        <v>0</v>
      </c>
      <c r="AH6" s="32">
        <f>$D$6*AG6</f>
        <v>0</v>
      </c>
      <c r="AI6" s="63">
        <v>0</v>
      </c>
      <c r="AJ6" s="32">
        <f>$D$6*AI6</f>
        <v>0</v>
      </c>
      <c r="AK6" s="63">
        <v>0</v>
      </c>
      <c r="AL6" s="32">
        <f>$D$6*AK6</f>
        <v>0</v>
      </c>
      <c r="AM6" s="63">
        <v>0</v>
      </c>
      <c r="AN6" s="32">
        <f>$D$6*AM6</f>
        <v>0</v>
      </c>
    </row>
    <row r="7" spans="1:40" ht="12">
      <c r="A7" s="22" t="s">
        <v>26</v>
      </c>
      <c r="B7" s="111" t="s">
        <v>17</v>
      </c>
      <c r="C7" s="111"/>
      <c r="D7" s="23">
        <v>10500</v>
      </c>
      <c r="E7" s="63">
        <v>0</v>
      </c>
      <c r="F7" s="32">
        <f>$D$7*E7</f>
        <v>0</v>
      </c>
      <c r="G7" s="63">
        <v>0</v>
      </c>
      <c r="H7" s="32">
        <f>$D$7*G7</f>
        <v>0</v>
      </c>
      <c r="I7" s="63">
        <v>0</v>
      </c>
      <c r="J7" s="36">
        <f>$D$7*I7</f>
        <v>0</v>
      </c>
      <c r="K7" s="63">
        <v>0</v>
      </c>
      <c r="L7" s="32">
        <f>$D$7*K7</f>
        <v>0</v>
      </c>
      <c r="M7" s="63">
        <v>0</v>
      </c>
      <c r="N7" s="32">
        <f>$D$7*M7</f>
        <v>0</v>
      </c>
      <c r="O7" s="120" t="str">
        <f>$B$7</f>
        <v>Hotshots TY1</v>
      </c>
      <c r="P7" s="121"/>
      <c r="Q7" s="23">
        <f>$D$7</f>
        <v>10500</v>
      </c>
      <c r="R7" s="63"/>
      <c r="S7" s="32">
        <f>$D$7*R7</f>
        <v>0</v>
      </c>
      <c r="T7" s="63">
        <v>0</v>
      </c>
      <c r="U7" s="32">
        <f>$D$7*T7</f>
        <v>0</v>
      </c>
      <c r="V7" s="63">
        <v>0</v>
      </c>
      <c r="W7" s="36">
        <f>$D$7*V7</f>
        <v>0</v>
      </c>
      <c r="X7" s="63">
        <v>0</v>
      </c>
      <c r="Y7" s="32">
        <f>$D$7*X7</f>
        <v>0</v>
      </c>
      <c r="Z7" s="63">
        <v>0</v>
      </c>
      <c r="AA7" s="32">
        <f>$D$7*Z7</f>
        <v>0</v>
      </c>
      <c r="AB7" s="111" t="str">
        <f>$B$7</f>
        <v>Hotshots TY1</v>
      </c>
      <c r="AC7" s="111"/>
      <c r="AD7" s="23">
        <f>$D$7</f>
        <v>10500</v>
      </c>
      <c r="AE7" s="63">
        <v>0</v>
      </c>
      <c r="AF7" s="32">
        <f>$D$7*AE7</f>
        <v>0</v>
      </c>
      <c r="AG7" s="63">
        <v>0</v>
      </c>
      <c r="AH7" s="32">
        <f>$D$7*AG7</f>
        <v>0</v>
      </c>
      <c r="AI7" s="63">
        <v>0</v>
      </c>
      <c r="AJ7" s="36">
        <f>$D$7*AI7</f>
        <v>0</v>
      </c>
      <c r="AK7" s="63">
        <v>0</v>
      </c>
      <c r="AL7" s="32">
        <f>$D$7*AK7</f>
        <v>0</v>
      </c>
      <c r="AM7" s="63">
        <v>0</v>
      </c>
      <c r="AN7" s="32">
        <f>$D$7*AM7</f>
        <v>0</v>
      </c>
    </row>
    <row r="8" spans="1:40" ht="12">
      <c r="A8" s="22" t="s">
        <v>25</v>
      </c>
      <c r="B8" s="111" t="s">
        <v>74</v>
      </c>
      <c r="C8" s="111"/>
      <c r="D8" s="23">
        <v>5400</v>
      </c>
      <c r="E8" s="63">
        <v>0</v>
      </c>
      <c r="F8" s="32">
        <f>$D$8*E8</f>
        <v>0</v>
      </c>
      <c r="G8" s="63">
        <v>0</v>
      </c>
      <c r="H8" s="32">
        <f>$D$8*G8</f>
        <v>0</v>
      </c>
      <c r="I8" s="63">
        <v>0</v>
      </c>
      <c r="J8" s="36">
        <f>$D$8*I8</f>
        <v>0</v>
      </c>
      <c r="K8" s="63">
        <v>0</v>
      </c>
      <c r="L8" s="32">
        <f>$D$8*K8</f>
        <v>0</v>
      </c>
      <c r="M8" s="63">
        <v>0</v>
      </c>
      <c r="N8" s="32">
        <f>$D$8*M8</f>
        <v>0</v>
      </c>
      <c r="O8" s="120" t="str">
        <f>$B$8</f>
        <v>AD Crew TY2</v>
      </c>
      <c r="P8" s="121"/>
      <c r="Q8" s="23">
        <f>$D$8</f>
        <v>5400</v>
      </c>
      <c r="R8" s="63"/>
      <c r="S8" s="32">
        <f>$D$8*R8</f>
        <v>0</v>
      </c>
      <c r="T8" s="63">
        <v>0</v>
      </c>
      <c r="U8" s="32">
        <f>$D$8*T8</f>
        <v>0</v>
      </c>
      <c r="V8" s="63">
        <v>0</v>
      </c>
      <c r="W8" s="36">
        <f>$D$8*V8</f>
        <v>0</v>
      </c>
      <c r="X8" s="63">
        <v>0</v>
      </c>
      <c r="Y8" s="32">
        <f>$D$8*X8</f>
        <v>0</v>
      </c>
      <c r="Z8" s="63">
        <v>0</v>
      </c>
      <c r="AA8" s="32">
        <f>$D$8*Z8</f>
        <v>0</v>
      </c>
      <c r="AB8" s="111" t="str">
        <f>$B$8</f>
        <v>AD Crew TY2</v>
      </c>
      <c r="AC8" s="111"/>
      <c r="AD8" s="23">
        <f>$D$8</f>
        <v>5400</v>
      </c>
      <c r="AE8" s="63">
        <v>0</v>
      </c>
      <c r="AF8" s="32">
        <f>$D$8*AE8</f>
        <v>0</v>
      </c>
      <c r="AG8" s="63">
        <v>0</v>
      </c>
      <c r="AH8" s="32">
        <f>$D$8*AG8</f>
        <v>0</v>
      </c>
      <c r="AI8" s="63">
        <v>0</v>
      </c>
      <c r="AJ8" s="36">
        <f>$D$8*AI8</f>
        <v>0</v>
      </c>
      <c r="AK8" s="63">
        <v>0</v>
      </c>
      <c r="AL8" s="32">
        <f>$D$8*AK8</f>
        <v>0</v>
      </c>
      <c r="AM8" s="63">
        <v>0</v>
      </c>
      <c r="AN8" s="32">
        <f>$D$8*AM8</f>
        <v>0</v>
      </c>
    </row>
    <row r="9" spans="1:40" ht="12">
      <c r="A9" s="22" t="s">
        <v>25</v>
      </c>
      <c r="B9" s="111" t="s">
        <v>18</v>
      </c>
      <c r="C9" s="111"/>
      <c r="D9" s="23">
        <v>11200</v>
      </c>
      <c r="E9" s="63">
        <v>0</v>
      </c>
      <c r="F9" s="32">
        <f>$D$9*E9</f>
        <v>0</v>
      </c>
      <c r="G9" s="63">
        <v>0</v>
      </c>
      <c r="H9" s="32">
        <f>$D$9*G9</f>
        <v>0</v>
      </c>
      <c r="I9" s="63">
        <v>0</v>
      </c>
      <c r="J9" s="36">
        <f>$D$9*I9</f>
        <v>0</v>
      </c>
      <c r="K9" s="63">
        <v>0</v>
      </c>
      <c r="L9" s="32">
        <f>$D$9*K9</f>
        <v>0</v>
      </c>
      <c r="M9" s="63">
        <v>0</v>
      </c>
      <c r="N9" s="32">
        <f>$D$9*M9</f>
        <v>0</v>
      </c>
      <c r="O9" s="120" t="str">
        <f>$B$9</f>
        <v>Contract Crew TY2</v>
      </c>
      <c r="P9" s="121"/>
      <c r="Q9" s="23">
        <f>$D$9</f>
        <v>11200</v>
      </c>
      <c r="R9" s="63"/>
      <c r="S9" s="32">
        <f>$D$9*R9</f>
        <v>0</v>
      </c>
      <c r="T9" s="63">
        <v>0</v>
      </c>
      <c r="U9" s="32">
        <f>$D$9*T9</f>
        <v>0</v>
      </c>
      <c r="V9" s="63">
        <v>0</v>
      </c>
      <c r="W9" s="36">
        <f>$D$9*V9</f>
        <v>0</v>
      </c>
      <c r="X9" s="63">
        <v>0</v>
      </c>
      <c r="Y9" s="32">
        <f>$D$9*X9</f>
        <v>0</v>
      </c>
      <c r="Z9" s="63">
        <v>0</v>
      </c>
      <c r="AA9" s="32">
        <f>$D$9*Z9</f>
        <v>0</v>
      </c>
      <c r="AB9" s="111" t="str">
        <f>$B$9</f>
        <v>Contract Crew TY2</v>
      </c>
      <c r="AC9" s="111"/>
      <c r="AD9" s="23">
        <f>$D$9</f>
        <v>11200</v>
      </c>
      <c r="AE9" s="63">
        <v>0</v>
      </c>
      <c r="AF9" s="32">
        <f>$D$9*AE9</f>
        <v>0</v>
      </c>
      <c r="AG9" s="63">
        <v>0</v>
      </c>
      <c r="AH9" s="32">
        <f>$D$9*AG9</f>
        <v>0</v>
      </c>
      <c r="AI9" s="63">
        <v>0</v>
      </c>
      <c r="AJ9" s="36">
        <f>$D$9*AI9</f>
        <v>0</v>
      </c>
      <c r="AK9" s="63">
        <v>0</v>
      </c>
      <c r="AL9" s="32">
        <f>$D$9*AK9</f>
        <v>0</v>
      </c>
      <c r="AM9" s="63">
        <v>0</v>
      </c>
      <c r="AN9" s="32">
        <f>$D$9*AM9</f>
        <v>0</v>
      </c>
    </row>
    <row r="10" spans="1:40" ht="12">
      <c r="A10" s="22" t="s">
        <v>25</v>
      </c>
      <c r="B10" s="111" t="s">
        <v>78</v>
      </c>
      <c r="C10" s="111"/>
      <c r="D10" s="23">
        <v>10800</v>
      </c>
      <c r="E10" s="63">
        <v>0</v>
      </c>
      <c r="F10" s="32">
        <f>$D$10*E10</f>
        <v>0</v>
      </c>
      <c r="G10" s="63">
        <v>0</v>
      </c>
      <c r="H10" s="32">
        <f>$D$10*G10</f>
        <v>0</v>
      </c>
      <c r="I10" s="63">
        <v>0</v>
      </c>
      <c r="J10" s="36">
        <f>$D$10*I10</f>
        <v>0</v>
      </c>
      <c r="K10" s="63">
        <v>0</v>
      </c>
      <c r="L10" s="32">
        <f>$D$10*K10</f>
        <v>0</v>
      </c>
      <c r="M10" s="63">
        <v>0</v>
      </c>
      <c r="N10" s="32">
        <f>$D$10*M10</f>
        <v>0</v>
      </c>
      <c r="O10" s="120" t="str">
        <f>$B$10</f>
        <v>State / Coop Crew TY2 </v>
      </c>
      <c r="P10" s="121"/>
      <c r="Q10" s="23">
        <f>$D$10</f>
        <v>10800</v>
      </c>
      <c r="R10" s="63"/>
      <c r="S10" s="32">
        <f>$D$10*R10</f>
        <v>0</v>
      </c>
      <c r="T10" s="63">
        <v>0</v>
      </c>
      <c r="U10" s="32">
        <f>$D$10*T10</f>
        <v>0</v>
      </c>
      <c r="V10" s="63">
        <v>0</v>
      </c>
      <c r="W10" s="36">
        <f>$D$10*V10</f>
        <v>0</v>
      </c>
      <c r="X10" s="63">
        <v>0</v>
      </c>
      <c r="Y10" s="32">
        <f>$D$10*X10</f>
        <v>0</v>
      </c>
      <c r="Z10" s="63">
        <v>0</v>
      </c>
      <c r="AA10" s="32">
        <f>$D$10*Z10</f>
        <v>0</v>
      </c>
      <c r="AB10" s="111" t="str">
        <f>$B$10</f>
        <v>State / Coop Crew TY2 </v>
      </c>
      <c r="AC10" s="111"/>
      <c r="AD10" s="23">
        <f>$D$10</f>
        <v>10800</v>
      </c>
      <c r="AE10" s="63">
        <v>0</v>
      </c>
      <c r="AF10" s="32">
        <f>$D$10*AE10</f>
        <v>0</v>
      </c>
      <c r="AG10" s="63">
        <v>0</v>
      </c>
      <c r="AH10" s="32">
        <f>$D$10*AG10</f>
        <v>0</v>
      </c>
      <c r="AI10" s="63">
        <v>0</v>
      </c>
      <c r="AJ10" s="36">
        <f>$D$10*AI10</f>
        <v>0</v>
      </c>
      <c r="AK10" s="63">
        <v>0</v>
      </c>
      <c r="AL10" s="32">
        <f>$D$10*AK10</f>
        <v>0</v>
      </c>
      <c r="AM10" s="63">
        <v>0</v>
      </c>
      <c r="AN10" s="32">
        <f>$D$10*AM10</f>
        <v>0</v>
      </c>
    </row>
    <row r="11" spans="1:40" ht="12">
      <c r="A11" s="24" t="s">
        <v>27</v>
      </c>
      <c r="B11" s="120" t="s">
        <v>136</v>
      </c>
      <c r="C11" s="121"/>
      <c r="D11" s="25">
        <v>4600</v>
      </c>
      <c r="E11" s="63">
        <v>0</v>
      </c>
      <c r="F11" s="32">
        <f>$D$11*E11</f>
        <v>0</v>
      </c>
      <c r="G11" s="63">
        <v>0</v>
      </c>
      <c r="H11" s="32">
        <f>$D$11*G11</f>
        <v>0</v>
      </c>
      <c r="I11" s="63">
        <v>0</v>
      </c>
      <c r="J11" s="36">
        <f>$D$11*I11</f>
        <v>0</v>
      </c>
      <c r="K11" s="63">
        <v>0</v>
      </c>
      <c r="L11" s="32">
        <f>$D$11*K11</f>
        <v>0</v>
      </c>
      <c r="M11" s="63">
        <v>0</v>
      </c>
      <c r="N11" s="32">
        <f>$D$11*M11</f>
        <v>0</v>
      </c>
      <c r="O11" s="120" t="str">
        <f>$B$11</f>
        <v>Inmate Crew TY2 </v>
      </c>
      <c r="P11" s="121"/>
      <c r="Q11" s="25">
        <f>$D$11</f>
        <v>4600</v>
      </c>
      <c r="R11" s="63"/>
      <c r="S11" s="32">
        <f>$D$11*R11</f>
        <v>0</v>
      </c>
      <c r="T11" s="63">
        <v>0</v>
      </c>
      <c r="U11" s="32">
        <f>$D$11*T11</f>
        <v>0</v>
      </c>
      <c r="V11" s="63">
        <v>0</v>
      </c>
      <c r="W11" s="36">
        <f>$D$11*V11</f>
        <v>0</v>
      </c>
      <c r="X11" s="63">
        <v>0</v>
      </c>
      <c r="Y11" s="32">
        <f>$D$11*X11</f>
        <v>0</v>
      </c>
      <c r="Z11" s="63">
        <v>0</v>
      </c>
      <c r="AA11" s="32">
        <f>$D$11*Z11</f>
        <v>0</v>
      </c>
      <c r="AB11" s="120" t="str">
        <f>$B$11</f>
        <v>Inmate Crew TY2 </v>
      </c>
      <c r="AC11" s="121"/>
      <c r="AD11" s="25">
        <f>$D$11</f>
        <v>4600</v>
      </c>
      <c r="AE11" s="63">
        <v>0</v>
      </c>
      <c r="AF11" s="32">
        <f>$D$11*AE11</f>
        <v>0</v>
      </c>
      <c r="AG11" s="63">
        <v>0</v>
      </c>
      <c r="AH11" s="32">
        <f>$D$11*AG11</f>
        <v>0</v>
      </c>
      <c r="AI11" s="63">
        <v>0</v>
      </c>
      <c r="AJ11" s="36">
        <f>$D$11*AI11</f>
        <v>0</v>
      </c>
      <c r="AK11" s="63">
        <v>0</v>
      </c>
      <c r="AL11" s="32">
        <f>$D$11*AK11</f>
        <v>0</v>
      </c>
      <c r="AM11" s="63">
        <v>0</v>
      </c>
      <c r="AN11" s="32">
        <f>$D$11*AM11</f>
        <v>0</v>
      </c>
    </row>
    <row r="12" spans="1:40" ht="12">
      <c r="A12" s="22" t="s">
        <v>80</v>
      </c>
      <c r="B12" s="120" t="s">
        <v>81</v>
      </c>
      <c r="C12" s="121"/>
      <c r="D12" s="25">
        <v>2500</v>
      </c>
      <c r="E12" s="63">
        <v>0</v>
      </c>
      <c r="F12" s="32">
        <f>$D$12*E12</f>
        <v>0</v>
      </c>
      <c r="G12" s="63">
        <v>0</v>
      </c>
      <c r="H12" s="32">
        <f>$D$12*G12</f>
        <v>0</v>
      </c>
      <c r="I12" s="63">
        <v>0</v>
      </c>
      <c r="J12" s="36">
        <f>$D$12*I12</f>
        <v>0</v>
      </c>
      <c r="K12" s="63">
        <v>0</v>
      </c>
      <c r="L12" s="32">
        <f>$D$12*K12</f>
        <v>0</v>
      </c>
      <c r="M12" s="63">
        <v>0</v>
      </c>
      <c r="N12" s="32">
        <f>$D$12*M12</f>
        <v>0</v>
      </c>
      <c r="O12" s="120" t="str">
        <f>$B$12</f>
        <v>Helitack Mod (5 pers)</v>
      </c>
      <c r="P12" s="121"/>
      <c r="Q12" s="25">
        <f>$D$12</f>
        <v>2500</v>
      </c>
      <c r="R12" s="63"/>
      <c r="S12" s="32">
        <f>$D$12*R12</f>
        <v>0</v>
      </c>
      <c r="T12" s="63">
        <v>0</v>
      </c>
      <c r="U12" s="32">
        <f>$D$12*T12</f>
        <v>0</v>
      </c>
      <c r="V12" s="63">
        <v>0</v>
      </c>
      <c r="W12" s="36">
        <f>$D$12*V12</f>
        <v>0</v>
      </c>
      <c r="X12" s="63">
        <v>0</v>
      </c>
      <c r="Y12" s="32">
        <f>$D$12*X12</f>
        <v>0</v>
      </c>
      <c r="Z12" s="63">
        <v>0</v>
      </c>
      <c r="AA12" s="32">
        <f>$D$12*Z12</f>
        <v>0</v>
      </c>
      <c r="AB12" s="120" t="str">
        <f>$B$12</f>
        <v>Helitack Mod (5 pers)</v>
      </c>
      <c r="AC12" s="121"/>
      <c r="AD12" s="25">
        <f>$D$12</f>
        <v>2500</v>
      </c>
      <c r="AE12" s="63">
        <v>0</v>
      </c>
      <c r="AF12" s="32">
        <f>$D$12*AE12</f>
        <v>0</v>
      </c>
      <c r="AG12" s="63">
        <v>0</v>
      </c>
      <c r="AH12" s="32">
        <f>$D$12*AG12</f>
        <v>0</v>
      </c>
      <c r="AI12" s="63">
        <v>0</v>
      </c>
      <c r="AJ12" s="36">
        <f>$D$12*AI12</f>
        <v>0</v>
      </c>
      <c r="AK12" s="63">
        <v>0</v>
      </c>
      <c r="AL12" s="32">
        <f>$D$12*AK12</f>
        <v>0</v>
      </c>
      <c r="AM12" s="63">
        <v>0</v>
      </c>
      <c r="AN12" s="32">
        <f>$D$12*AM12</f>
        <v>0</v>
      </c>
    </row>
    <row r="13" spans="1:40" ht="12.75" thickBot="1">
      <c r="A13" s="22" t="s">
        <v>39</v>
      </c>
      <c r="B13" s="122" t="s">
        <v>70</v>
      </c>
      <c r="C13" s="123"/>
      <c r="D13" s="23">
        <v>2600</v>
      </c>
      <c r="E13" s="63">
        <v>0</v>
      </c>
      <c r="F13" s="32">
        <f>$D$13*E13</f>
        <v>0</v>
      </c>
      <c r="G13" s="63">
        <v>0</v>
      </c>
      <c r="H13" s="32">
        <f>$D$13*G13</f>
        <v>0</v>
      </c>
      <c r="I13" s="63">
        <v>0</v>
      </c>
      <c r="J13" s="36">
        <f>$D$13*I13</f>
        <v>0</v>
      </c>
      <c r="K13" s="63">
        <v>0</v>
      </c>
      <c r="L13" s="32">
        <f>$D$13*K13</f>
        <v>0</v>
      </c>
      <c r="M13" s="63">
        <v>0</v>
      </c>
      <c r="N13" s="32">
        <f>$D$13*M13</f>
        <v>0</v>
      </c>
      <c r="O13" s="122" t="str">
        <f>$B$13</f>
        <v>Camp Crew (10 pers)</v>
      </c>
      <c r="P13" s="123"/>
      <c r="Q13" s="23">
        <f>$D$13</f>
        <v>2600</v>
      </c>
      <c r="R13" s="63"/>
      <c r="S13" s="32">
        <f>$D$13*R13</f>
        <v>0</v>
      </c>
      <c r="T13" s="63">
        <v>0</v>
      </c>
      <c r="U13" s="32">
        <f>$D$13*T13</f>
        <v>0</v>
      </c>
      <c r="V13" s="63">
        <v>0</v>
      </c>
      <c r="W13" s="36">
        <f>$D$13*V13</f>
        <v>0</v>
      </c>
      <c r="X13" s="63">
        <v>0</v>
      </c>
      <c r="Y13" s="32">
        <f>$D$13*X13</f>
        <v>0</v>
      </c>
      <c r="Z13" s="63">
        <v>0</v>
      </c>
      <c r="AA13" s="32">
        <f>$D$13*Z13</f>
        <v>0</v>
      </c>
      <c r="AB13" s="122" t="str">
        <f>$B$13</f>
        <v>Camp Crew (10 pers)</v>
      </c>
      <c r="AC13" s="123"/>
      <c r="AD13" s="23">
        <f>$D$13</f>
        <v>2600</v>
      </c>
      <c r="AE13" s="63">
        <v>0</v>
      </c>
      <c r="AF13" s="32">
        <f>$D$13*AE13</f>
        <v>0</v>
      </c>
      <c r="AG13" s="63">
        <v>0</v>
      </c>
      <c r="AH13" s="32">
        <f>$D$13*AG13</f>
        <v>0</v>
      </c>
      <c r="AI13" s="63">
        <v>0</v>
      </c>
      <c r="AJ13" s="36">
        <f>$D$13*AI13</f>
        <v>0</v>
      </c>
      <c r="AK13" s="63">
        <v>0</v>
      </c>
      <c r="AL13" s="32">
        <f>$D$13*AK13</f>
        <v>0</v>
      </c>
      <c r="AM13" s="63">
        <v>0</v>
      </c>
      <c r="AN13" s="32">
        <f>$D$13*AM13</f>
        <v>0</v>
      </c>
    </row>
    <row r="14" spans="1:40" ht="13.5" thickBot="1" thickTop="1">
      <c r="A14" s="41"/>
      <c r="B14" s="124" t="s">
        <v>4</v>
      </c>
      <c r="C14" s="124"/>
      <c r="D14" s="21" t="s">
        <v>15</v>
      </c>
      <c r="E14" s="64"/>
      <c r="F14" s="48">
        <f>SUM(F6:F13)</f>
        <v>0</v>
      </c>
      <c r="G14" s="73"/>
      <c r="H14" s="48">
        <f>SUM(H6:H13)</f>
        <v>0</v>
      </c>
      <c r="I14" s="64">
        <v>0</v>
      </c>
      <c r="J14" s="50">
        <f>SUM(J6:J13)</f>
        <v>0</v>
      </c>
      <c r="K14" s="76">
        <v>0</v>
      </c>
      <c r="L14" s="48">
        <f>SUM(L6:L13)</f>
        <v>0</v>
      </c>
      <c r="M14" s="64">
        <v>0</v>
      </c>
      <c r="N14" s="48">
        <f>SUM(N6:N13)</f>
        <v>0</v>
      </c>
      <c r="O14" s="166" t="str">
        <f>$B$14</f>
        <v>CREWS</v>
      </c>
      <c r="P14" s="167"/>
      <c r="Q14" s="21" t="str">
        <f>$D$14</f>
        <v># People</v>
      </c>
      <c r="R14" s="64"/>
      <c r="S14" s="48">
        <f>SUM(S6:S13)</f>
        <v>0</v>
      </c>
      <c r="T14" s="73">
        <v>0</v>
      </c>
      <c r="U14" s="48">
        <f>SUM(U6:U13)</f>
        <v>0</v>
      </c>
      <c r="V14" s="64">
        <v>0</v>
      </c>
      <c r="W14" s="50">
        <f>SUM(W6:W13)</f>
        <v>0</v>
      </c>
      <c r="X14" s="76">
        <v>0</v>
      </c>
      <c r="Y14" s="48">
        <f>SUM(Y6:Y13)</f>
        <v>0</v>
      </c>
      <c r="Z14" s="64">
        <v>0</v>
      </c>
      <c r="AA14" s="48">
        <f>SUM(AA6:AA13)</f>
        <v>0</v>
      </c>
      <c r="AB14" s="124" t="str">
        <f>$B$14</f>
        <v>CREWS</v>
      </c>
      <c r="AC14" s="124"/>
      <c r="AD14" s="21" t="str">
        <f>$D$14</f>
        <v># People</v>
      </c>
      <c r="AE14" s="64">
        <v>0</v>
      </c>
      <c r="AF14" s="48">
        <f>SUM(AF6:AF13)</f>
        <v>0</v>
      </c>
      <c r="AG14" s="73">
        <v>0</v>
      </c>
      <c r="AH14" s="48">
        <f>SUM(AH6:AH13)</f>
        <v>0</v>
      </c>
      <c r="AI14" s="64">
        <v>0</v>
      </c>
      <c r="AJ14" s="50">
        <f>SUM(AJ6:AJ13)</f>
        <v>0</v>
      </c>
      <c r="AK14" s="76">
        <v>0</v>
      </c>
      <c r="AL14" s="48">
        <f>SUM(AL6:AL13)</f>
        <v>0</v>
      </c>
      <c r="AM14" s="64">
        <v>0</v>
      </c>
      <c r="AN14" s="48">
        <f>SUM(AN6:AN13)</f>
        <v>0</v>
      </c>
    </row>
    <row r="15" spans="1:40" ht="13.5" thickBot="1" thickTop="1">
      <c r="A15" s="42"/>
      <c r="B15" s="116" t="s">
        <v>28</v>
      </c>
      <c r="C15" s="117"/>
      <c r="D15" s="17">
        <v>840</v>
      </c>
      <c r="E15" s="65"/>
      <c r="F15" s="33">
        <f>$D$15*E15</f>
        <v>0</v>
      </c>
      <c r="G15" s="74"/>
      <c r="H15" s="33">
        <f>$D$15*G15</f>
        <v>0</v>
      </c>
      <c r="I15" s="75">
        <v>0</v>
      </c>
      <c r="J15" s="33">
        <f>$D$15*I15</f>
        <v>0</v>
      </c>
      <c r="K15" s="77">
        <v>0</v>
      </c>
      <c r="L15" s="33">
        <f>$D$15*K15</f>
        <v>0</v>
      </c>
      <c r="M15" s="74">
        <v>0</v>
      </c>
      <c r="N15" s="33">
        <f>$D$15*M15</f>
        <v>0</v>
      </c>
      <c r="O15" s="168" t="str">
        <f>$B$15</f>
        <v>OH - Line Each Hazard</v>
      </c>
      <c r="P15" s="169"/>
      <c r="Q15" s="17">
        <f>$D$15</f>
        <v>840</v>
      </c>
      <c r="R15" s="65"/>
      <c r="S15" s="33">
        <f>$D$15*R15</f>
        <v>0</v>
      </c>
      <c r="T15" s="74">
        <v>0</v>
      </c>
      <c r="U15" s="33">
        <f>$D$15*T15</f>
        <v>0</v>
      </c>
      <c r="V15" s="75">
        <v>0</v>
      </c>
      <c r="W15" s="33">
        <f>$D$15*V15</f>
        <v>0</v>
      </c>
      <c r="X15" s="77">
        <v>0</v>
      </c>
      <c r="Y15" s="33">
        <f>$D$15*X15</f>
        <v>0</v>
      </c>
      <c r="Z15" s="74">
        <v>0</v>
      </c>
      <c r="AA15" s="33">
        <f>$D$15*Z15</f>
        <v>0</v>
      </c>
      <c r="AB15" s="116" t="str">
        <f>$B$15</f>
        <v>OH - Line Each Hazard</v>
      </c>
      <c r="AC15" s="117"/>
      <c r="AD15" s="17">
        <f>$D$15</f>
        <v>840</v>
      </c>
      <c r="AE15" s="65">
        <v>0</v>
      </c>
      <c r="AF15" s="33">
        <f>$D$15*AE15</f>
        <v>0</v>
      </c>
      <c r="AG15" s="74">
        <v>0</v>
      </c>
      <c r="AH15" s="33">
        <f>$D$15*AG15</f>
        <v>0</v>
      </c>
      <c r="AI15" s="75">
        <v>0</v>
      </c>
      <c r="AJ15" s="33">
        <f>$D$15*AI15</f>
        <v>0</v>
      </c>
      <c r="AK15" s="77">
        <v>0</v>
      </c>
      <c r="AL15" s="33">
        <f>$D$15*AK15</f>
        <v>0</v>
      </c>
      <c r="AM15" s="74">
        <v>0</v>
      </c>
      <c r="AN15" s="33">
        <f>$D$15*AM15</f>
        <v>0</v>
      </c>
    </row>
    <row r="16" spans="1:40" ht="12.75" thickTop="1">
      <c r="A16" s="22" t="s">
        <v>40</v>
      </c>
      <c r="B16" s="111" t="s">
        <v>103</v>
      </c>
      <c r="C16" s="111"/>
      <c r="D16" s="25">
        <v>2400</v>
      </c>
      <c r="E16" s="66">
        <v>0</v>
      </c>
      <c r="F16" s="34">
        <f>$D$16*E16</f>
        <v>0</v>
      </c>
      <c r="G16" s="66">
        <v>0</v>
      </c>
      <c r="H16" s="34">
        <f>$D$16*G16</f>
        <v>0</v>
      </c>
      <c r="I16" s="66">
        <v>0</v>
      </c>
      <c r="J16" s="37">
        <f>$D$16*I16</f>
        <v>0</v>
      </c>
      <c r="K16" s="66">
        <v>0</v>
      </c>
      <c r="L16" s="34">
        <f>$D$16*K16</f>
        <v>0</v>
      </c>
      <c r="M16" s="66">
        <v>0</v>
      </c>
      <c r="N16" s="34">
        <f>$D$16*M16</f>
        <v>0</v>
      </c>
      <c r="O16" s="170" t="str">
        <f>$B$16</f>
        <v>Federal ENG Type 3-4 Ave</v>
      </c>
      <c r="P16" s="171"/>
      <c r="Q16" s="25">
        <f>$D$16</f>
        <v>2400</v>
      </c>
      <c r="R16" s="66"/>
      <c r="S16" s="34">
        <f>$D$16*R16</f>
        <v>0</v>
      </c>
      <c r="T16" s="66">
        <v>0</v>
      </c>
      <c r="U16" s="34">
        <f>$D$16*T16</f>
        <v>0</v>
      </c>
      <c r="V16" s="66">
        <v>0</v>
      </c>
      <c r="W16" s="37">
        <f>$D$16*V16</f>
        <v>0</v>
      </c>
      <c r="X16" s="66">
        <v>0</v>
      </c>
      <c r="Y16" s="34">
        <f>$D$16*X16</f>
        <v>0</v>
      </c>
      <c r="Z16" s="66">
        <v>0</v>
      </c>
      <c r="AA16" s="34">
        <f>$D$16*Z16</f>
        <v>0</v>
      </c>
      <c r="AB16" s="111" t="str">
        <f>$B$16</f>
        <v>Federal ENG Type 3-4 Ave</v>
      </c>
      <c r="AC16" s="111"/>
      <c r="AD16" s="25">
        <f>$D$16</f>
        <v>2400</v>
      </c>
      <c r="AE16" s="66">
        <v>0</v>
      </c>
      <c r="AF16" s="34">
        <f>$D$16*AE16</f>
        <v>0</v>
      </c>
      <c r="AG16" s="66">
        <v>0</v>
      </c>
      <c r="AH16" s="34">
        <f>$D$16*AG16</f>
        <v>0</v>
      </c>
      <c r="AI16" s="66">
        <v>0</v>
      </c>
      <c r="AJ16" s="37">
        <f>$D$16*AI16</f>
        <v>0</v>
      </c>
      <c r="AK16" s="66"/>
      <c r="AL16" s="34">
        <f>$D$16*AK16</f>
        <v>0</v>
      </c>
      <c r="AM16" s="66">
        <v>0</v>
      </c>
      <c r="AN16" s="34">
        <f>$D$16*AM16</f>
        <v>0</v>
      </c>
    </row>
    <row r="17" spans="1:40" ht="12">
      <c r="A17" s="22" t="s">
        <v>40</v>
      </c>
      <c r="B17" s="111" t="s">
        <v>104</v>
      </c>
      <c r="C17" s="111"/>
      <c r="D17" s="25">
        <v>1600</v>
      </c>
      <c r="E17" s="63">
        <v>0</v>
      </c>
      <c r="F17" s="32">
        <f>$D$17*E17</f>
        <v>0</v>
      </c>
      <c r="G17" s="63">
        <v>0</v>
      </c>
      <c r="H17" s="32">
        <f>$D$17*G17</f>
        <v>0</v>
      </c>
      <c r="I17" s="63">
        <v>0</v>
      </c>
      <c r="J17" s="36">
        <f>$D$17*I17</f>
        <v>0</v>
      </c>
      <c r="K17" s="63">
        <v>0</v>
      </c>
      <c r="L17" s="32">
        <f>$D$17*K17</f>
        <v>0</v>
      </c>
      <c r="M17" s="63">
        <v>0</v>
      </c>
      <c r="N17" s="32">
        <f>$D$17*M17</f>
        <v>0</v>
      </c>
      <c r="O17" s="120" t="str">
        <f>$B$17</f>
        <v>Federal ENG Type 6 Ave</v>
      </c>
      <c r="P17" s="121"/>
      <c r="Q17" s="25">
        <f>$D$17</f>
        <v>1600</v>
      </c>
      <c r="R17" s="63"/>
      <c r="S17" s="32">
        <f>$D$17*R17</f>
        <v>0</v>
      </c>
      <c r="T17" s="63">
        <v>0</v>
      </c>
      <c r="U17" s="32">
        <f>$D$17*T17</f>
        <v>0</v>
      </c>
      <c r="V17" s="63">
        <v>0</v>
      </c>
      <c r="W17" s="36">
        <f>$D$17*V17</f>
        <v>0</v>
      </c>
      <c r="X17" s="63">
        <v>0</v>
      </c>
      <c r="Y17" s="32">
        <f>$D$17*X17</f>
        <v>0</v>
      </c>
      <c r="Z17" s="63">
        <v>0</v>
      </c>
      <c r="AA17" s="32">
        <f>$D$17*Z17</f>
        <v>0</v>
      </c>
      <c r="AB17" s="111" t="str">
        <f>$B$17</f>
        <v>Federal ENG Type 6 Ave</v>
      </c>
      <c r="AC17" s="111"/>
      <c r="AD17" s="25">
        <f>$D$17</f>
        <v>1600</v>
      </c>
      <c r="AE17" s="63">
        <v>0</v>
      </c>
      <c r="AF17" s="32">
        <f>$D$17*AE17</f>
        <v>0</v>
      </c>
      <c r="AG17" s="63">
        <v>0</v>
      </c>
      <c r="AH17" s="32">
        <f>$D$17*AG17</f>
        <v>0</v>
      </c>
      <c r="AI17" s="63">
        <v>0</v>
      </c>
      <c r="AJ17" s="36">
        <f>$D$17*AI17</f>
        <v>0</v>
      </c>
      <c r="AK17" s="63">
        <v>0</v>
      </c>
      <c r="AL17" s="32">
        <f>$D$17*AK17</f>
        <v>0</v>
      </c>
      <c r="AM17" s="63">
        <v>0</v>
      </c>
      <c r="AN17" s="32">
        <f>$D$17*AM17</f>
        <v>0</v>
      </c>
    </row>
    <row r="18" spans="1:40" ht="12">
      <c r="A18" s="39" t="s">
        <v>40</v>
      </c>
      <c r="B18" s="111" t="s">
        <v>102</v>
      </c>
      <c r="C18" s="111"/>
      <c r="D18" s="23">
        <v>3600</v>
      </c>
      <c r="E18" s="63">
        <v>0</v>
      </c>
      <c r="F18" s="32">
        <f>$D$18*E18</f>
        <v>0</v>
      </c>
      <c r="G18" s="63">
        <v>0</v>
      </c>
      <c r="H18" s="32">
        <f>$D$18*G18</f>
        <v>0</v>
      </c>
      <c r="I18" s="63">
        <v>0</v>
      </c>
      <c r="J18" s="32">
        <f>$D$18*I18</f>
        <v>0</v>
      </c>
      <c r="K18" s="63">
        <v>0</v>
      </c>
      <c r="L18" s="32">
        <f>$D$18*K18</f>
        <v>0</v>
      </c>
      <c r="M18" s="63">
        <v>0</v>
      </c>
      <c r="N18" s="32">
        <f>$D$18*M18</f>
        <v>0</v>
      </c>
      <c r="O18" s="120" t="str">
        <f>$B$18</f>
        <v>Cooperator ENG TY 1-3 Ave</v>
      </c>
      <c r="P18" s="121"/>
      <c r="Q18" s="23">
        <f>$D$18</f>
        <v>3600</v>
      </c>
      <c r="R18" s="63"/>
      <c r="S18" s="32">
        <f>$D$18*R18</f>
        <v>0</v>
      </c>
      <c r="T18" s="63">
        <v>0</v>
      </c>
      <c r="U18" s="32">
        <f>$D$18*T18</f>
        <v>0</v>
      </c>
      <c r="V18" s="63">
        <v>0</v>
      </c>
      <c r="W18" s="32">
        <f>$D$18*V18</f>
        <v>0</v>
      </c>
      <c r="X18" s="63">
        <v>0</v>
      </c>
      <c r="Y18" s="32">
        <f>$D$18*X18</f>
        <v>0</v>
      </c>
      <c r="Z18" s="63">
        <v>0</v>
      </c>
      <c r="AA18" s="32">
        <f>$D$18*Z18</f>
        <v>0</v>
      </c>
      <c r="AB18" s="111" t="str">
        <f>$B$18</f>
        <v>Cooperator ENG TY 1-3 Ave</v>
      </c>
      <c r="AC18" s="111"/>
      <c r="AD18" s="23">
        <f>$D$18</f>
        <v>3600</v>
      </c>
      <c r="AE18" s="63">
        <v>0</v>
      </c>
      <c r="AF18" s="32">
        <f>$D$18*AE18</f>
        <v>0</v>
      </c>
      <c r="AG18" s="63">
        <v>0</v>
      </c>
      <c r="AH18" s="32">
        <f>$D$18*AG18</f>
        <v>0</v>
      </c>
      <c r="AI18" s="63">
        <v>0</v>
      </c>
      <c r="AJ18" s="32">
        <f>$D$18*AI18</f>
        <v>0</v>
      </c>
      <c r="AK18" s="63">
        <v>0</v>
      </c>
      <c r="AL18" s="32">
        <f>$D$18*AK18</f>
        <v>0</v>
      </c>
      <c r="AM18" s="63">
        <v>0</v>
      </c>
      <c r="AN18" s="32">
        <f>$D$18*AM18</f>
        <v>0</v>
      </c>
    </row>
    <row r="19" spans="1:40" ht="12">
      <c r="A19" s="39" t="s">
        <v>40</v>
      </c>
      <c r="B19" s="120" t="s">
        <v>105</v>
      </c>
      <c r="C19" s="121"/>
      <c r="D19" s="23">
        <v>2800</v>
      </c>
      <c r="E19" s="63">
        <v>0</v>
      </c>
      <c r="F19" s="32">
        <f>$D$19*E19</f>
        <v>0</v>
      </c>
      <c r="G19" s="63">
        <v>0</v>
      </c>
      <c r="H19" s="32">
        <f>$D$19*G19</f>
        <v>0</v>
      </c>
      <c r="I19" s="63">
        <v>0</v>
      </c>
      <c r="J19" s="32">
        <f>$D$19*I19</f>
        <v>0</v>
      </c>
      <c r="K19" s="63">
        <v>0</v>
      </c>
      <c r="L19" s="32">
        <f>$D$19*K19</f>
        <v>0</v>
      </c>
      <c r="M19" s="63">
        <v>0</v>
      </c>
      <c r="N19" s="32">
        <f>$D$19*M19</f>
        <v>0</v>
      </c>
      <c r="O19" s="120" t="str">
        <f>$B$19</f>
        <v>State /Coop ENG TY 4-6 Ave</v>
      </c>
      <c r="P19" s="121"/>
      <c r="Q19" s="23">
        <f>$D$19</f>
        <v>2800</v>
      </c>
      <c r="R19" s="63"/>
      <c r="S19" s="32">
        <f>$D$19*R19</f>
        <v>0</v>
      </c>
      <c r="T19" s="63">
        <v>0</v>
      </c>
      <c r="U19" s="32">
        <f>$D$19*T19</f>
        <v>0</v>
      </c>
      <c r="V19" s="63">
        <v>0</v>
      </c>
      <c r="W19" s="32">
        <f>$D$19*V19</f>
        <v>0</v>
      </c>
      <c r="X19" s="63">
        <v>0</v>
      </c>
      <c r="Y19" s="32">
        <f>$D$19*X19</f>
        <v>0</v>
      </c>
      <c r="Z19" s="63">
        <v>0</v>
      </c>
      <c r="AA19" s="32">
        <f>$D$19*Z19</f>
        <v>0</v>
      </c>
      <c r="AB19" s="120" t="str">
        <f>$B$19</f>
        <v>State /Coop ENG TY 4-6 Ave</v>
      </c>
      <c r="AC19" s="121"/>
      <c r="AD19" s="23">
        <f>$D$19</f>
        <v>2800</v>
      </c>
      <c r="AE19" s="63">
        <v>0</v>
      </c>
      <c r="AF19" s="32">
        <f>$D$19*AE19</f>
        <v>0</v>
      </c>
      <c r="AG19" s="63">
        <v>0</v>
      </c>
      <c r="AH19" s="32">
        <f>$D$19*AG19</f>
        <v>0</v>
      </c>
      <c r="AI19" s="63">
        <v>0</v>
      </c>
      <c r="AJ19" s="32">
        <f>$D$19*AI19</f>
        <v>0</v>
      </c>
      <c r="AK19" s="63">
        <v>0</v>
      </c>
      <c r="AL19" s="32">
        <f>$D$19*AK19</f>
        <v>0</v>
      </c>
      <c r="AM19" s="63">
        <v>0</v>
      </c>
      <c r="AN19" s="32">
        <f>$D$19*AM19</f>
        <v>0</v>
      </c>
    </row>
    <row r="20" spans="1:40" ht="12">
      <c r="A20" s="39" t="s">
        <v>40</v>
      </c>
      <c r="B20" s="115" t="s">
        <v>97</v>
      </c>
      <c r="C20" s="115"/>
      <c r="D20" s="23">
        <v>2600</v>
      </c>
      <c r="E20" s="63">
        <v>0</v>
      </c>
      <c r="F20" s="32">
        <f>$D$20*E20</f>
        <v>0</v>
      </c>
      <c r="G20" s="63">
        <v>0</v>
      </c>
      <c r="H20" s="32">
        <f>$D$20*G20</f>
        <v>0</v>
      </c>
      <c r="I20" s="63">
        <v>0</v>
      </c>
      <c r="J20" s="36">
        <f>$D$20*I20</f>
        <v>0</v>
      </c>
      <c r="K20" s="63">
        <v>0</v>
      </c>
      <c r="L20" s="32">
        <f>$D$20*K20</f>
        <v>0</v>
      </c>
      <c r="M20" s="63">
        <v>0</v>
      </c>
      <c r="N20" s="32">
        <f>$D$20*M20</f>
        <v>0</v>
      </c>
      <c r="O20" s="120" t="str">
        <f>$B$20</f>
        <v>Pvt ENG Type 3-4 Ave</v>
      </c>
      <c r="P20" s="121"/>
      <c r="Q20" s="23">
        <f>$D$20</f>
        <v>2600</v>
      </c>
      <c r="R20" s="63"/>
      <c r="S20" s="32">
        <f>$D$20*R20</f>
        <v>0</v>
      </c>
      <c r="T20" s="63">
        <v>0</v>
      </c>
      <c r="U20" s="32">
        <f>$D$20*T20</f>
        <v>0</v>
      </c>
      <c r="V20" s="63">
        <v>0</v>
      </c>
      <c r="W20" s="36">
        <f>$D$20*V20</f>
        <v>0</v>
      </c>
      <c r="X20" s="63">
        <v>0</v>
      </c>
      <c r="Y20" s="32">
        <f>$D$20*X20</f>
        <v>0</v>
      </c>
      <c r="Z20" s="63">
        <v>0</v>
      </c>
      <c r="AA20" s="32">
        <f>$D$20*Z20</f>
        <v>0</v>
      </c>
      <c r="AB20" s="115" t="str">
        <f>$B$20</f>
        <v>Pvt ENG Type 3-4 Ave</v>
      </c>
      <c r="AC20" s="115"/>
      <c r="AD20" s="23">
        <f>$D$20</f>
        <v>2600</v>
      </c>
      <c r="AE20" s="63">
        <v>0</v>
      </c>
      <c r="AF20" s="32">
        <f>$D$20*AE20</f>
        <v>0</v>
      </c>
      <c r="AG20" s="63">
        <v>0</v>
      </c>
      <c r="AH20" s="32">
        <f>$D$20*AG20</f>
        <v>0</v>
      </c>
      <c r="AI20" s="63">
        <v>0</v>
      </c>
      <c r="AJ20" s="36">
        <f>$D$20*AI20</f>
        <v>0</v>
      </c>
      <c r="AK20" s="63">
        <v>0</v>
      </c>
      <c r="AL20" s="32">
        <f>$D$20*AK20</f>
        <v>0</v>
      </c>
      <c r="AM20" s="63">
        <v>0</v>
      </c>
      <c r="AN20" s="32">
        <f>$D$20*AM20</f>
        <v>0</v>
      </c>
    </row>
    <row r="21" spans="1:40" ht="12">
      <c r="A21" s="22" t="s">
        <v>40</v>
      </c>
      <c r="B21" s="111" t="s">
        <v>98</v>
      </c>
      <c r="C21" s="111"/>
      <c r="D21" s="25">
        <v>2300</v>
      </c>
      <c r="E21" s="63">
        <v>0</v>
      </c>
      <c r="F21" s="32">
        <f>$D$21*E21</f>
        <v>0</v>
      </c>
      <c r="G21" s="63">
        <v>0</v>
      </c>
      <c r="H21" s="32">
        <f>$D$21*G21</f>
        <v>0</v>
      </c>
      <c r="I21" s="63">
        <v>0</v>
      </c>
      <c r="J21" s="36">
        <f>$D$21*I21</f>
        <v>0</v>
      </c>
      <c r="K21" s="63">
        <v>0</v>
      </c>
      <c r="L21" s="32">
        <f>$D$21*K21</f>
        <v>0</v>
      </c>
      <c r="M21" s="63">
        <v>0</v>
      </c>
      <c r="N21" s="32">
        <f>$D$21*M21</f>
        <v>0</v>
      </c>
      <c r="O21" s="120" t="str">
        <f>$B$21</f>
        <v>Pvt ENG Type 6 Ave</v>
      </c>
      <c r="P21" s="121"/>
      <c r="Q21" s="25">
        <f>$D$21</f>
        <v>2300</v>
      </c>
      <c r="R21" s="63"/>
      <c r="S21" s="32">
        <f>$D$21*R21</f>
        <v>0</v>
      </c>
      <c r="T21" s="63">
        <v>0</v>
      </c>
      <c r="U21" s="32">
        <f>$D$21*T21</f>
        <v>0</v>
      </c>
      <c r="V21" s="63">
        <v>0</v>
      </c>
      <c r="W21" s="36">
        <f>$D$21*V21</f>
        <v>0</v>
      </c>
      <c r="X21" s="63">
        <v>0</v>
      </c>
      <c r="Y21" s="32">
        <f>$D$21*X21</f>
        <v>0</v>
      </c>
      <c r="Z21" s="63">
        <v>0</v>
      </c>
      <c r="AA21" s="32">
        <f>$D$21*Z21</f>
        <v>0</v>
      </c>
      <c r="AB21" s="111" t="str">
        <f>$B$21</f>
        <v>Pvt ENG Type 6 Ave</v>
      </c>
      <c r="AC21" s="111"/>
      <c r="AD21" s="25">
        <f>$D$21</f>
        <v>2300</v>
      </c>
      <c r="AE21" s="63">
        <v>0</v>
      </c>
      <c r="AF21" s="32">
        <f>$D$21*AE21</f>
        <v>0</v>
      </c>
      <c r="AG21" s="63">
        <v>0</v>
      </c>
      <c r="AH21" s="32">
        <f>$D$21*AG21</f>
        <v>0</v>
      </c>
      <c r="AI21" s="63">
        <v>0</v>
      </c>
      <c r="AJ21" s="36">
        <f>$D$21*AI21</f>
        <v>0</v>
      </c>
      <c r="AK21" s="63">
        <v>0</v>
      </c>
      <c r="AL21" s="32">
        <f>$D$21*AK21</f>
        <v>0</v>
      </c>
      <c r="AM21" s="63">
        <v>0</v>
      </c>
      <c r="AN21" s="32">
        <f>$D$21*AM21</f>
        <v>0</v>
      </c>
    </row>
    <row r="22" spans="1:40" ht="12">
      <c r="A22" s="22" t="s">
        <v>85</v>
      </c>
      <c r="B22" s="111" t="s">
        <v>77</v>
      </c>
      <c r="C22" s="111"/>
      <c r="D22" s="25">
        <v>1800</v>
      </c>
      <c r="E22" s="63">
        <v>0</v>
      </c>
      <c r="F22" s="32">
        <f>$D$22*E22</f>
        <v>0</v>
      </c>
      <c r="G22" s="63">
        <v>0</v>
      </c>
      <c r="H22" s="32">
        <f>$D$22*G22</f>
        <v>0</v>
      </c>
      <c r="I22" s="63">
        <v>0</v>
      </c>
      <c r="J22" s="36">
        <f>$D$22*I22</f>
        <v>0</v>
      </c>
      <c r="K22" s="63">
        <v>0</v>
      </c>
      <c r="L22" s="32">
        <f>$D$22*K22</f>
        <v>0</v>
      </c>
      <c r="M22" s="63">
        <v>0</v>
      </c>
      <c r="N22" s="32">
        <f>$D$22*M22</f>
        <v>0</v>
      </c>
      <c r="O22" s="120" t="str">
        <f>$B$22</f>
        <v>Chipper</v>
      </c>
      <c r="P22" s="121"/>
      <c r="Q22" s="25">
        <f>$D$22</f>
        <v>1800</v>
      </c>
      <c r="R22" s="63"/>
      <c r="S22" s="32">
        <f>$D$22*R22</f>
        <v>0</v>
      </c>
      <c r="T22" s="63">
        <v>0</v>
      </c>
      <c r="U22" s="32">
        <f>$D$22*T22</f>
        <v>0</v>
      </c>
      <c r="V22" s="63">
        <v>0</v>
      </c>
      <c r="W22" s="36">
        <f>$D$22*V22</f>
        <v>0</v>
      </c>
      <c r="X22" s="63">
        <v>0</v>
      </c>
      <c r="Y22" s="32">
        <f>$D$22*X22</f>
        <v>0</v>
      </c>
      <c r="Z22" s="63">
        <v>0</v>
      </c>
      <c r="AA22" s="32">
        <f>$D$22*Z22</f>
        <v>0</v>
      </c>
      <c r="AB22" s="111" t="str">
        <f>$B$22</f>
        <v>Chipper</v>
      </c>
      <c r="AC22" s="111"/>
      <c r="AD22" s="25">
        <f>$D$22</f>
        <v>1800</v>
      </c>
      <c r="AE22" s="63">
        <v>0</v>
      </c>
      <c r="AF22" s="32">
        <f>$D$22*AE22</f>
        <v>0</v>
      </c>
      <c r="AG22" s="63">
        <v>0</v>
      </c>
      <c r="AH22" s="32">
        <f>$D$22*AG22</f>
        <v>0</v>
      </c>
      <c r="AI22" s="63">
        <v>0</v>
      </c>
      <c r="AJ22" s="36">
        <f>$D$22*AI22</f>
        <v>0</v>
      </c>
      <c r="AK22" s="63">
        <v>0</v>
      </c>
      <c r="AL22" s="32">
        <f>$D$22*AK22</f>
        <v>0</v>
      </c>
      <c r="AM22" s="63">
        <v>0</v>
      </c>
      <c r="AN22" s="32">
        <f>$D$22*AM22</f>
        <v>0</v>
      </c>
    </row>
    <row r="23" spans="1:40" ht="12">
      <c r="A23" s="22" t="s">
        <v>42</v>
      </c>
      <c r="B23" s="111" t="s">
        <v>111</v>
      </c>
      <c r="C23" s="111"/>
      <c r="D23" s="25">
        <v>1800</v>
      </c>
      <c r="E23" s="63">
        <v>0</v>
      </c>
      <c r="F23" s="35">
        <f>$D$23*E23</f>
        <v>0</v>
      </c>
      <c r="G23" s="63">
        <v>0</v>
      </c>
      <c r="H23" s="35">
        <f>$D$23*G23</f>
        <v>0</v>
      </c>
      <c r="I23" s="63">
        <v>0</v>
      </c>
      <c r="J23" s="38">
        <f>$D$23*I23</f>
        <v>0</v>
      </c>
      <c r="K23" s="63">
        <v>0</v>
      </c>
      <c r="L23" s="35">
        <f>$D$23*K23</f>
        <v>0</v>
      </c>
      <c r="M23" s="78">
        <v>0</v>
      </c>
      <c r="N23" s="35">
        <f>$D$23*M23</f>
        <v>0</v>
      </c>
      <c r="O23" s="120" t="str">
        <f>$B$23</f>
        <v>Dozer PVT  - TY2 and 3</v>
      </c>
      <c r="P23" s="121"/>
      <c r="Q23" s="25">
        <f>$D$23</f>
        <v>1800</v>
      </c>
      <c r="R23" s="63"/>
      <c r="S23" s="35">
        <f>$D$23*R23</f>
        <v>0</v>
      </c>
      <c r="T23" s="63">
        <v>0</v>
      </c>
      <c r="U23" s="35">
        <f>$D$23*T23</f>
        <v>0</v>
      </c>
      <c r="V23" s="63">
        <v>0</v>
      </c>
      <c r="W23" s="38">
        <f>$D$23*V23</f>
        <v>0</v>
      </c>
      <c r="X23" s="63">
        <v>0</v>
      </c>
      <c r="Y23" s="35">
        <f>$D$23*X23</f>
        <v>0</v>
      </c>
      <c r="Z23" s="78">
        <v>0</v>
      </c>
      <c r="AA23" s="35">
        <f>$D$23*Z23</f>
        <v>0</v>
      </c>
      <c r="AB23" s="111" t="str">
        <f>$B$23</f>
        <v>Dozer PVT  - TY2 and 3</v>
      </c>
      <c r="AC23" s="111"/>
      <c r="AD23" s="25">
        <f>$D$23</f>
        <v>1800</v>
      </c>
      <c r="AE23" s="63">
        <v>0</v>
      </c>
      <c r="AF23" s="35">
        <f>$D$23*AE23</f>
        <v>0</v>
      </c>
      <c r="AG23" s="63">
        <v>0</v>
      </c>
      <c r="AH23" s="35">
        <f>$D$23*AG23</f>
        <v>0</v>
      </c>
      <c r="AI23" s="63">
        <v>0</v>
      </c>
      <c r="AJ23" s="38">
        <f>$D$23*AI23</f>
        <v>0</v>
      </c>
      <c r="AK23" s="63">
        <v>0</v>
      </c>
      <c r="AL23" s="35">
        <f>$D$23*AK23</f>
        <v>0</v>
      </c>
      <c r="AM23" s="78">
        <v>0</v>
      </c>
      <c r="AN23" s="35">
        <f>$D$23*AM23</f>
        <v>0</v>
      </c>
    </row>
    <row r="24" spans="1:40" ht="12">
      <c r="A24" s="22" t="s">
        <v>43</v>
      </c>
      <c r="B24" s="111" t="s">
        <v>96</v>
      </c>
      <c r="C24" s="111"/>
      <c r="D24" s="25">
        <v>1400</v>
      </c>
      <c r="E24" s="63">
        <v>0</v>
      </c>
      <c r="F24" s="32">
        <f>$D$24*E24</f>
        <v>0</v>
      </c>
      <c r="G24" s="63">
        <v>0</v>
      </c>
      <c r="H24" s="32">
        <f>$D$24*G24</f>
        <v>0</v>
      </c>
      <c r="I24" s="63">
        <v>0</v>
      </c>
      <c r="J24" s="36">
        <f>$D$24*I24</f>
        <v>0</v>
      </c>
      <c r="K24" s="63">
        <v>0</v>
      </c>
      <c r="L24" s="32">
        <f>$D$24*K24</f>
        <v>0</v>
      </c>
      <c r="M24" s="63">
        <v>0</v>
      </c>
      <c r="N24" s="32">
        <f>$D$24*M24</f>
        <v>0</v>
      </c>
      <c r="O24" s="120" t="str">
        <f>$B$24</f>
        <v>Lowboy/Transports </v>
      </c>
      <c r="P24" s="121"/>
      <c r="Q24" s="25">
        <f>$D$24</f>
        <v>1400</v>
      </c>
      <c r="R24" s="63"/>
      <c r="S24" s="32">
        <f>$D$24*R24</f>
        <v>0</v>
      </c>
      <c r="T24" s="63">
        <v>0</v>
      </c>
      <c r="U24" s="32">
        <f>$D$24*T24</f>
        <v>0</v>
      </c>
      <c r="V24" s="63">
        <v>0</v>
      </c>
      <c r="W24" s="36">
        <f>$D$24*V24</f>
        <v>0</v>
      </c>
      <c r="X24" s="63">
        <v>0</v>
      </c>
      <c r="Y24" s="32">
        <f>$D$24*X24</f>
        <v>0</v>
      </c>
      <c r="Z24" s="63">
        <v>0</v>
      </c>
      <c r="AA24" s="32">
        <f>$D$24*Z24</f>
        <v>0</v>
      </c>
      <c r="AB24" s="111" t="str">
        <f>$B$24</f>
        <v>Lowboy/Transports </v>
      </c>
      <c r="AC24" s="111"/>
      <c r="AD24" s="25">
        <f>$D$24</f>
        <v>1400</v>
      </c>
      <c r="AE24" s="63">
        <v>0</v>
      </c>
      <c r="AF24" s="32">
        <f>$D$24*AE24</f>
        <v>0</v>
      </c>
      <c r="AG24" s="63">
        <v>0</v>
      </c>
      <c r="AH24" s="32">
        <f>$D$24*AG24</f>
        <v>0</v>
      </c>
      <c r="AI24" s="63">
        <v>0</v>
      </c>
      <c r="AJ24" s="36">
        <f>$D$24*AI24</f>
        <v>0</v>
      </c>
      <c r="AK24" s="63">
        <v>0</v>
      </c>
      <c r="AL24" s="32">
        <f>$D$24*AK24</f>
        <v>0</v>
      </c>
      <c r="AM24" s="63">
        <v>0</v>
      </c>
      <c r="AN24" s="32">
        <f>$D$24*AM24</f>
        <v>0</v>
      </c>
    </row>
    <row r="25" spans="1:40" ht="12">
      <c r="A25" s="22" t="s">
        <v>41</v>
      </c>
      <c r="B25" s="134" t="s">
        <v>89</v>
      </c>
      <c r="C25" s="165"/>
      <c r="D25" s="59">
        <v>1400</v>
      </c>
      <c r="E25" s="63">
        <v>0</v>
      </c>
      <c r="F25" s="32">
        <f>$D$25*E25</f>
        <v>0</v>
      </c>
      <c r="G25" s="63">
        <v>0</v>
      </c>
      <c r="H25" s="32">
        <f>$D$25*G25</f>
        <v>0</v>
      </c>
      <c r="I25" s="63">
        <v>0</v>
      </c>
      <c r="J25" s="36">
        <f>$D$25*I25</f>
        <v>0</v>
      </c>
      <c r="K25" s="63">
        <v>0</v>
      </c>
      <c r="L25" s="32">
        <f>$D$25*K25</f>
        <v>0</v>
      </c>
      <c r="M25" s="63">
        <v>0</v>
      </c>
      <c r="N25" s="32">
        <f>$D$25*M25</f>
        <v>0</v>
      </c>
      <c r="O25" s="134" t="str">
        <f>$B$25</f>
        <v>Water Tender Support TY2</v>
      </c>
      <c r="P25" s="165"/>
      <c r="Q25" s="59">
        <f>$D$25</f>
        <v>1400</v>
      </c>
      <c r="R25" s="63"/>
      <c r="S25" s="32">
        <f>$D$25*R25</f>
        <v>0</v>
      </c>
      <c r="T25" s="63">
        <v>0</v>
      </c>
      <c r="U25" s="32">
        <f>$D$25*T25</f>
        <v>0</v>
      </c>
      <c r="V25" s="63">
        <v>0</v>
      </c>
      <c r="W25" s="36">
        <f>$D$25*V25</f>
        <v>0</v>
      </c>
      <c r="X25" s="63">
        <v>0</v>
      </c>
      <c r="Y25" s="32">
        <f>$D$25*X25</f>
        <v>0</v>
      </c>
      <c r="Z25" s="63">
        <v>0</v>
      </c>
      <c r="AA25" s="32">
        <f>$D$25*Z25</f>
        <v>0</v>
      </c>
      <c r="AB25" s="134" t="str">
        <f>$B$25</f>
        <v>Water Tender Support TY2</v>
      </c>
      <c r="AC25" s="165"/>
      <c r="AD25" s="59">
        <f>$D$25</f>
        <v>1400</v>
      </c>
      <c r="AE25" s="63">
        <v>0</v>
      </c>
      <c r="AF25" s="32">
        <f>$D$25*AE25</f>
        <v>0</v>
      </c>
      <c r="AG25" s="63">
        <v>0</v>
      </c>
      <c r="AH25" s="32">
        <f>$D$25*AG25</f>
        <v>0</v>
      </c>
      <c r="AI25" s="63">
        <v>0</v>
      </c>
      <c r="AJ25" s="36">
        <f>$D$25*AI25</f>
        <v>0</v>
      </c>
      <c r="AK25" s="63">
        <v>0</v>
      </c>
      <c r="AL25" s="32">
        <f>$D$25*AK25</f>
        <v>0</v>
      </c>
      <c r="AM25" s="63">
        <v>0</v>
      </c>
      <c r="AN25" s="32">
        <f>$D$25*AM25</f>
        <v>0</v>
      </c>
    </row>
    <row r="26" spans="1:40" ht="12.75" thickBot="1">
      <c r="A26" s="22" t="s">
        <v>90</v>
      </c>
      <c r="B26" s="134" t="s">
        <v>91</v>
      </c>
      <c r="C26" s="135"/>
      <c r="D26" s="59">
        <v>2300</v>
      </c>
      <c r="E26" s="63">
        <v>0</v>
      </c>
      <c r="F26" s="32">
        <f>$D$26*E26</f>
        <v>0</v>
      </c>
      <c r="G26" s="63">
        <v>0</v>
      </c>
      <c r="H26" s="32">
        <f>$D$26*G26</f>
        <v>0</v>
      </c>
      <c r="I26" s="63">
        <v>0</v>
      </c>
      <c r="J26" s="32">
        <f>$D$26*I26</f>
        <v>0</v>
      </c>
      <c r="K26" s="63">
        <v>0</v>
      </c>
      <c r="L26" s="32">
        <f>$D$26*K26</f>
        <v>0</v>
      </c>
      <c r="M26" s="63">
        <v>0</v>
      </c>
      <c r="N26" s="32">
        <f>$D$26*M26</f>
        <v>0</v>
      </c>
      <c r="O26" s="172" t="str">
        <f>$B$26</f>
        <v>Water Tender Tactical</v>
      </c>
      <c r="P26" s="173"/>
      <c r="Q26" s="59">
        <f>$D$26</f>
        <v>2300</v>
      </c>
      <c r="R26" s="63"/>
      <c r="S26" s="32">
        <f>$D$26*R26</f>
        <v>0</v>
      </c>
      <c r="T26" s="63">
        <v>0</v>
      </c>
      <c r="U26" s="32">
        <f>$D$26*T26</f>
        <v>0</v>
      </c>
      <c r="V26" s="63">
        <v>0</v>
      </c>
      <c r="W26" s="32">
        <f>$D$26*V26</f>
        <v>0</v>
      </c>
      <c r="X26" s="63">
        <v>0</v>
      </c>
      <c r="Y26" s="32">
        <f>$D$26*X26</f>
        <v>0</v>
      </c>
      <c r="Z26" s="63">
        <v>0</v>
      </c>
      <c r="AA26" s="32">
        <f>$D$26*Z26</f>
        <v>0</v>
      </c>
      <c r="AB26" s="134" t="str">
        <f>$B$26</f>
        <v>Water Tender Tactical</v>
      </c>
      <c r="AC26" s="135"/>
      <c r="AD26" s="59">
        <f>$D$26</f>
        <v>2300</v>
      </c>
      <c r="AE26" s="63">
        <v>0</v>
      </c>
      <c r="AF26" s="32">
        <f>$D$26*AE26</f>
        <v>0</v>
      </c>
      <c r="AG26" s="63">
        <v>0</v>
      </c>
      <c r="AH26" s="32">
        <f>$D$26*AG26</f>
        <v>0</v>
      </c>
      <c r="AI26" s="63">
        <v>0</v>
      </c>
      <c r="AJ26" s="32">
        <f>$D$26*AI26</f>
        <v>0</v>
      </c>
      <c r="AK26" s="63">
        <v>0</v>
      </c>
      <c r="AL26" s="32">
        <f>$D$26*AK26</f>
        <v>0</v>
      </c>
      <c r="AM26" s="63">
        <v>0</v>
      </c>
      <c r="AN26" s="32">
        <f>$D$26*AM26</f>
        <v>0</v>
      </c>
    </row>
    <row r="27" spans="1:40" ht="13.5" thickBot="1" thickTop="1">
      <c r="A27" s="43"/>
      <c r="B27" s="124" t="s">
        <v>5</v>
      </c>
      <c r="C27" s="124"/>
      <c r="D27" s="21" t="s">
        <v>15</v>
      </c>
      <c r="E27" s="64">
        <v>0</v>
      </c>
      <c r="F27" s="48">
        <f>SUM(F16:F26)</f>
        <v>0</v>
      </c>
      <c r="G27" s="73">
        <v>0</v>
      </c>
      <c r="H27" s="48">
        <f>SUM(H16:H26)</f>
        <v>0</v>
      </c>
      <c r="I27" s="64">
        <v>0</v>
      </c>
      <c r="J27" s="48">
        <f>SUM(J16:J26)</f>
        <v>0</v>
      </c>
      <c r="K27" s="76">
        <v>0</v>
      </c>
      <c r="L27" s="48">
        <f>SUM(L16:L26)</f>
        <v>0</v>
      </c>
      <c r="M27" s="64">
        <v>0</v>
      </c>
      <c r="N27" s="48">
        <f>SUM(N16:N26)</f>
        <v>0</v>
      </c>
      <c r="O27" s="166" t="str">
        <f>$B$27</f>
        <v>EQUIPMENT</v>
      </c>
      <c r="P27" s="167"/>
      <c r="Q27" s="21" t="str">
        <f>$D$27</f>
        <v># People</v>
      </c>
      <c r="R27" s="64">
        <v>0</v>
      </c>
      <c r="S27" s="48">
        <f>SUM(S16:S26)</f>
        <v>0</v>
      </c>
      <c r="T27" s="73">
        <v>0</v>
      </c>
      <c r="U27" s="48">
        <f>SUM(U16:U26)</f>
        <v>0</v>
      </c>
      <c r="V27" s="64">
        <v>0</v>
      </c>
      <c r="W27" s="48">
        <f>SUM(W16:W26)</f>
        <v>0</v>
      </c>
      <c r="X27" s="76">
        <v>0</v>
      </c>
      <c r="Y27" s="48">
        <f>SUM(Y16:Y26)</f>
        <v>0</v>
      </c>
      <c r="Z27" s="64">
        <v>0</v>
      </c>
      <c r="AA27" s="48">
        <f>SUM(AA16:AA26)</f>
        <v>0</v>
      </c>
      <c r="AB27" s="124" t="str">
        <f>$B$27</f>
        <v>EQUIPMENT</v>
      </c>
      <c r="AC27" s="124"/>
      <c r="AD27" s="21" t="str">
        <f>$D$27</f>
        <v># People</v>
      </c>
      <c r="AE27" s="64">
        <v>0</v>
      </c>
      <c r="AF27" s="48">
        <f>SUM(AF16:AF26)</f>
        <v>0</v>
      </c>
      <c r="AG27" s="73">
        <v>0</v>
      </c>
      <c r="AH27" s="48">
        <f>SUM(AH16:AH26)</f>
        <v>0</v>
      </c>
      <c r="AI27" s="64">
        <v>0</v>
      </c>
      <c r="AJ27" s="48">
        <f>SUM(AJ16:AJ26)</f>
        <v>0</v>
      </c>
      <c r="AK27" s="76">
        <v>0</v>
      </c>
      <c r="AL27" s="48">
        <f>SUM(AL16:AL26)</f>
        <v>0</v>
      </c>
      <c r="AM27" s="64">
        <v>0</v>
      </c>
      <c r="AN27" s="48">
        <f>SUM(AN16:AN26)</f>
        <v>0</v>
      </c>
    </row>
    <row r="28" spans="1:40" ht="13.5" thickBot="1" thickTop="1">
      <c r="A28" s="40" t="s">
        <v>34</v>
      </c>
      <c r="B28" s="112" t="s">
        <v>33</v>
      </c>
      <c r="C28" s="112"/>
      <c r="D28" s="62" t="s">
        <v>126</v>
      </c>
      <c r="E28" s="160" t="s">
        <v>94</v>
      </c>
      <c r="F28" s="161"/>
      <c r="G28" s="161"/>
      <c r="H28" s="161"/>
      <c r="I28" s="161"/>
      <c r="J28" s="161"/>
      <c r="K28" s="161"/>
      <c r="L28" s="161"/>
      <c r="M28" s="161"/>
      <c r="N28" s="162"/>
      <c r="O28" s="174" t="str">
        <f>$B$28</f>
        <v>Average Air Costs</v>
      </c>
      <c r="P28" s="175"/>
      <c r="Q28" s="62" t="s">
        <v>126</v>
      </c>
      <c r="R28" s="160" t="s">
        <v>94</v>
      </c>
      <c r="S28" s="161"/>
      <c r="T28" s="161"/>
      <c r="U28" s="161"/>
      <c r="V28" s="161"/>
      <c r="W28" s="161"/>
      <c r="X28" s="161"/>
      <c r="Y28" s="161"/>
      <c r="Z28" s="161"/>
      <c r="AA28" s="162"/>
      <c r="AB28" s="112" t="str">
        <f>$B$28</f>
        <v>Average Air Costs</v>
      </c>
      <c r="AC28" s="112"/>
      <c r="AD28" s="62" t="str">
        <f>$D$28</f>
        <v>HR / Load </v>
      </c>
      <c r="AE28" s="160" t="s">
        <v>94</v>
      </c>
      <c r="AF28" s="161"/>
      <c r="AG28" s="161"/>
      <c r="AH28" s="161"/>
      <c r="AI28" s="161"/>
      <c r="AJ28" s="161"/>
      <c r="AK28" s="161"/>
      <c r="AL28" s="161"/>
      <c r="AM28" s="161"/>
      <c r="AN28" s="162"/>
    </row>
    <row r="29" spans="1:40" ht="12.75" thickTop="1">
      <c r="A29" s="39" t="s">
        <v>82</v>
      </c>
      <c r="B29" s="164" t="s">
        <v>86</v>
      </c>
      <c r="C29" s="164"/>
      <c r="D29" s="55" t="s">
        <v>112</v>
      </c>
      <c r="E29" s="67">
        <v>0</v>
      </c>
      <c r="F29" s="88">
        <v>0</v>
      </c>
      <c r="G29" s="67">
        <v>0</v>
      </c>
      <c r="H29" s="89">
        <v>0</v>
      </c>
      <c r="I29" s="67">
        <v>0</v>
      </c>
      <c r="J29" s="90">
        <v>0</v>
      </c>
      <c r="K29" s="67">
        <v>0</v>
      </c>
      <c r="L29" s="89">
        <v>0</v>
      </c>
      <c r="M29" s="67">
        <v>0</v>
      </c>
      <c r="N29" s="89">
        <v>0</v>
      </c>
      <c r="O29" s="170" t="str">
        <f>$B$29</f>
        <v>HEL1 - Sikorsky</v>
      </c>
      <c r="P29" s="171"/>
      <c r="Q29" s="55" t="str">
        <f>$D$29</f>
        <v>$4,500-8,200</v>
      </c>
      <c r="R29" s="67">
        <v>0</v>
      </c>
      <c r="S29" s="89">
        <v>0</v>
      </c>
      <c r="T29" s="67">
        <v>0</v>
      </c>
      <c r="U29" s="89">
        <v>0</v>
      </c>
      <c r="V29" s="67">
        <v>0</v>
      </c>
      <c r="W29" s="90">
        <v>0</v>
      </c>
      <c r="X29" s="67">
        <v>0</v>
      </c>
      <c r="Y29" s="89">
        <v>0</v>
      </c>
      <c r="Z29" s="67">
        <v>0</v>
      </c>
      <c r="AA29" s="89">
        <v>0</v>
      </c>
      <c r="AB29" s="164" t="str">
        <f>$B$29</f>
        <v>HEL1 - Sikorsky</v>
      </c>
      <c r="AC29" s="164"/>
      <c r="AD29" s="55" t="str">
        <f>$D$29</f>
        <v>$4,500-8,200</v>
      </c>
      <c r="AE29" s="67">
        <v>0</v>
      </c>
      <c r="AF29" s="89">
        <v>0</v>
      </c>
      <c r="AG29" s="67">
        <v>0</v>
      </c>
      <c r="AH29" s="89">
        <v>0</v>
      </c>
      <c r="AI29" s="67">
        <v>0</v>
      </c>
      <c r="AJ29" s="90">
        <v>0</v>
      </c>
      <c r="AK29" s="67">
        <v>0</v>
      </c>
      <c r="AL29" s="89">
        <v>0</v>
      </c>
      <c r="AM29" s="67">
        <v>0</v>
      </c>
      <c r="AN29" s="89">
        <v>0</v>
      </c>
    </row>
    <row r="30" spans="1:40" ht="12">
      <c r="A30" s="39" t="s">
        <v>82</v>
      </c>
      <c r="B30" s="111" t="s">
        <v>32</v>
      </c>
      <c r="C30" s="111"/>
      <c r="D30" s="45">
        <v>2000</v>
      </c>
      <c r="E30" s="67">
        <v>0</v>
      </c>
      <c r="F30" s="89">
        <v>0</v>
      </c>
      <c r="G30" s="67">
        <v>0</v>
      </c>
      <c r="H30" s="89">
        <v>0</v>
      </c>
      <c r="I30" s="67">
        <v>0</v>
      </c>
      <c r="J30" s="90">
        <v>0</v>
      </c>
      <c r="K30" s="67">
        <v>0</v>
      </c>
      <c r="L30" s="89">
        <v>0</v>
      </c>
      <c r="M30" s="67">
        <v>0</v>
      </c>
      <c r="N30" s="89">
        <v>0</v>
      </c>
      <c r="O30" s="120" t="str">
        <f>$B$30</f>
        <v>HEL2 (205, 212, UH-1H)</v>
      </c>
      <c r="P30" s="121"/>
      <c r="Q30" s="45">
        <f>$D$30</f>
        <v>2000</v>
      </c>
      <c r="R30" s="67">
        <v>0</v>
      </c>
      <c r="S30" s="89">
        <v>0</v>
      </c>
      <c r="T30" s="67">
        <v>0</v>
      </c>
      <c r="U30" s="89">
        <v>0</v>
      </c>
      <c r="V30" s="67">
        <v>0</v>
      </c>
      <c r="W30" s="90">
        <v>0</v>
      </c>
      <c r="X30" s="67">
        <v>0</v>
      </c>
      <c r="Y30" s="89">
        <v>0</v>
      </c>
      <c r="Z30" s="67">
        <v>0</v>
      </c>
      <c r="AA30" s="89">
        <v>0</v>
      </c>
      <c r="AB30" s="111" t="str">
        <f>$B$30</f>
        <v>HEL2 (205, 212, UH-1H)</v>
      </c>
      <c r="AC30" s="111"/>
      <c r="AD30" s="45">
        <f>$D$30</f>
        <v>2000</v>
      </c>
      <c r="AE30" s="67">
        <v>0</v>
      </c>
      <c r="AF30" s="89">
        <v>0</v>
      </c>
      <c r="AG30" s="67">
        <v>0</v>
      </c>
      <c r="AH30" s="89">
        <v>0</v>
      </c>
      <c r="AI30" s="67">
        <v>0</v>
      </c>
      <c r="AJ30" s="90">
        <v>0</v>
      </c>
      <c r="AK30" s="67">
        <v>0</v>
      </c>
      <c r="AL30" s="89">
        <v>0</v>
      </c>
      <c r="AM30" s="67">
        <v>0</v>
      </c>
      <c r="AN30" s="89">
        <v>0</v>
      </c>
    </row>
    <row r="31" spans="1:40" ht="12">
      <c r="A31" s="39" t="s">
        <v>82</v>
      </c>
      <c r="B31" s="111" t="s">
        <v>92</v>
      </c>
      <c r="C31" s="111"/>
      <c r="D31" s="45">
        <v>1000</v>
      </c>
      <c r="E31" s="67">
        <v>0</v>
      </c>
      <c r="F31" s="89">
        <v>0</v>
      </c>
      <c r="G31" s="67">
        <v>0</v>
      </c>
      <c r="H31" s="89">
        <v>0</v>
      </c>
      <c r="I31" s="67">
        <v>0</v>
      </c>
      <c r="J31" s="90">
        <v>0</v>
      </c>
      <c r="K31" s="67">
        <v>0</v>
      </c>
      <c r="L31" s="89">
        <v>0</v>
      </c>
      <c r="M31" s="67">
        <v>0</v>
      </c>
      <c r="N31" s="89">
        <v>0</v>
      </c>
      <c r="O31" s="120" t="str">
        <f>$B$31</f>
        <v>HEL3 (500-D, 206, B3) </v>
      </c>
      <c r="P31" s="121"/>
      <c r="Q31" s="45">
        <f>$D$31</f>
        <v>1000</v>
      </c>
      <c r="R31" s="67">
        <v>6</v>
      </c>
      <c r="S31" s="89">
        <v>0</v>
      </c>
      <c r="T31" s="67">
        <v>0</v>
      </c>
      <c r="U31" s="89">
        <v>0</v>
      </c>
      <c r="V31" s="67">
        <v>0</v>
      </c>
      <c r="W31" s="90">
        <v>0</v>
      </c>
      <c r="X31" s="67">
        <v>0</v>
      </c>
      <c r="Y31" s="89">
        <v>0</v>
      </c>
      <c r="Z31" s="67">
        <v>0</v>
      </c>
      <c r="AA31" s="89">
        <v>0</v>
      </c>
      <c r="AB31" s="111" t="str">
        <f>$B$31</f>
        <v>HEL3 (500-D, 206, B3) </v>
      </c>
      <c r="AC31" s="111"/>
      <c r="AD31" s="45">
        <f>$D$31</f>
        <v>1000</v>
      </c>
      <c r="AE31" s="67">
        <v>0</v>
      </c>
      <c r="AF31" s="89">
        <v>0</v>
      </c>
      <c r="AG31" s="67">
        <v>0</v>
      </c>
      <c r="AH31" s="89">
        <v>0</v>
      </c>
      <c r="AI31" s="67">
        <v>0</v>
      </c>
      <c r="AJ31" s="90">
        <v>0</v>
      </c>
      <c r="AK31" s="67">
        <v>0</v>
      </c>
      <c r="AL31" s="89">
        <v>0</v>
      </c>
      <c r="AM31" s="67">
        <v>0</v>
      </c>
      <c r="AN31" s="89">
        <v>0</v>
      </c>
    </row>
    <row r="32" spans="1:40" ht="12">
      <c r="A32" s="39" t="s">
        <v>82</v>
      </c>
      <c r="B32" s="111" t="s">
        <v>113</v>
      </c>
      <c r="C32" s="111"/>
      <c r="D32" s="45">
        <v>14000</v>
      </c>
      <c r="E32" s="67">
        <v>0</v>
      </c>
      <c r="F32" s="89">
        <v>0</v>
      </c>
      <c r="G32" s="67">
        <v>0</v>
      </c>
      <c r="H32" s="89">
        <v>0</v>
      </c>
      <c r="I32" s="67">
        <v>0</v>
      </c>
      <c r="J32" s="90">
        <v>0</v>
      </c>
      <c r="K32" s="67">
        <v>0</v>
      </c>
      <c r="L32" s="89">
        <v>0</v>
      </c>
      <c r="M32" s="67">
        <v>0</v>
      </c>
      <c r="N32" s="89">
        <v>0</v>
      </c>
      <c r="O32" s="120" t="str">
        <f>$B$32</f>
        <v>Tanker -1&amp;2 (with RET) </v>
      </c>
      <c r="P32" s="121"/>
      <c r="Q32" s="45">
        <f>$D$32</f>
        <v>14000</v>
      </c>
      <c r="R32" s="67">
        <v>0</v>
      </c>
      <c r="S32" s="89">
        <v>0</v>
      </c>
      <c r="T32" s="67">
        <v>0</v>
      </c>
      <c r="U32" s="89">
        <v>0</v>
      </c>
      <c r="V32" s="67">
        <v>0</v>
      </c>
      <c r="W32" s="90">
        <v>0</v>
      </c>
      <c r="X32" s="67">
        <v>0</v>
      </c>
      <c r="Y32" s="89">
        <v>0</v>
      </c>
      <c r="Z32" s="67">
        <v>0</v>
      </c>
      <c r="AA32" s="89">
        <v>0</v>
      </c>
      <c r="AB32" s="111" t="str">
        <f>$B$32</f>
        <v>Tanker -1&amp;2 (with RET) </v>
      </c>
      <c r="AC32" s="111"/>
      <c r="AD32" s="45">
        <f>$D$32</f>
        <v>14000</v>
      </c>
      <c r="AE32" s="67">
        <v>0</v>
      </c>
      <c r="AF32" s="89">
        <v>0</v>
      </c>
      <c r="AG32" s="67">
        <v>0</v>
      </c>
      <c r="AH32" s="89">
        <v>0</v>
      </c>
      <c r="AI32" s="67">
        <v>0</v>
      </c>
      <c r="AJ32" s="90">
        <v>0</v>
      </c>
      <c r="AK32" s="67">
        <v>0</v>
      </c>
      <c r="AL32" s="89">
        <v>0</v>
      </c>
      <c r="AM32" s="67">
        <v>0</v>
      </c>
      <c r="AN32" s="89">
        <v>0</v>
      </c>
    </row>
    <row r="33" spans="1:40" ht="12">
      <c r="A33" s="39" t="s">
        <v>82</v>
      </c>
      <c r="B33" s="111" t="s">
        <v>121</v>
      </c>
      <c r="C33" s="111"/>
      <c r="D33" s="45">
        <v>5000</v>
      </c>
      <c r="E33" s="67">
        <v>0</v>
      </c>
      <c r="F33" s="89">
        <v>0</v>
      </c>
      <c r="G33" s="67">
        <v>0</v>
      </c>
      <c r="H33" s="89">
        <v>0</v>
      </c>
      <c r="I33" s="67">
        <v>0</v>
      </c>
      <c r="J33" s="90">
        <v>0</v>
      </c>
      <c r="K33" s="67">
        <v>0</v>
      </c>
      <c r="L33" s="89">
        <v>0</v>
      </c>
      <c r="M33" s="67">
        <v>0</v>
      </c>
      <c r="N33" s="89">
        <v>0</v>
      </c>
      <c r="O33" s="120" t="str">
        <f>$B$33</f>
        <v>SEAT 800 gal (w/RET)</v>
      </c>
      <c r="P33" s="121"/>
      <c r="Q33" s="45">
        <f>$D$33</f>
        <v>5000</v>
      </c>
      <c r="R33" s="67">
        <v>0</v>
      </c>
      <c r="S33" s="89">
        <v>0</v>
      </c>
      <c r="T33" s="67">
        <v>0</v>
      </c>
      <c r="U33" s="89">
        <v>0</v>
      </c>
      <c r="V33" s="67">
        <v>0</v>
      </c>
      <c r="W33" s="90">
        <v>0</v>
      </c>
      <c r="X33" s="67">
        <v>0</v>
      </c>
      <c r="Y33" s="89">
        <v>0</v>
      </c>
      <c r="Z33" s="67">
        <v>0</v>
      </c>
      <c r="AA33" s="89">
        <v>0</v>
      </c>
      <c r="AB33" s="111" t="str">
        <f>$B$33</f>
        <v>SEAT 800 gal (w/RET)</v>
      </c>
      <c r="AC33" s="111"/>
      <c r="AD33" s="45">
        <f>$D$33</f>
        <v>5000</v>
      </c>
      <c r="AE33" s="67">
        <v>0</v>
      </c>
      <c r="AF33" s="89">
        <v>0</v>
      </c>
      <c r="AG33" s="67">
        <v>0</v>
      </c>
      <c r="AH33" s="89">
        <v>0</v>
      </c>
      <c r="AI33" s="67">
        <v>0</v>
      </c>
      <c r="AJ33" s="90">
        <v>0</v>
      </c>
      <c r="AK33" s="67">
        <v>0</v>
      </c>
      <c r="AL33" s="89">
        <v>0</v>
      </c>
      <c r="AM33" s="67">
        <v>0</v>
      </c>
      <c r="AN33" s="89">
        <v>0</v>
      </c>
    </row>
    <row r="34" spans="1:40" ht="12">
      <c r="A34" s="39" t="s">
        <v>82</v>
      </c>
      <c r="B34" s="120" t="s">
        <v>114</v>
      </c>
      <c r="C34" s="121"/>
      <c r="D34" s="45">
        <v>5800</v>
      </c>
      <c r="E34" s="67">
        <v>0</v>
      </c>
      <c r="F34" s="89">
        <v>0</v>
      </c>
      <c r="G34" s="67">
        <v>0</v>
      </c>
      <c r="H34" s="89">
        <v>0</v>
      </c>
      <c r="I34" s="67">
        <v>0</v>
      </c>
      <c r="J34" s="90">
        <v>0</v>
      </c>
      <c r="K34" s="67">
        <v>0</v>
      </c>
      <c r="L34" s="89">
        <v>0</v>
      </c>
      <c r="M34" s="67">
        <v>0</v>
      </c>
      <c r="N34" s="89">
        <v>0</v>
      </c>
      <c r="O34" s="120" t="str">
        <f>$B$34</f>
        <v>National Guard UH-60 w/Crew</v>
      </c>
      <c r="P34" s="121"/>
      <c r="Q34" s="45">
        <f>$D$34</f>
        <v>5800</v>
      </c>
      <c r="R34" s="67">
        <v>0</v>
      </c>
      <c r="S34" s="89">
        <v>0</v>
      </c>
      <c r="T34" s="67">
        <v>0</v>
      </c>
      <c r="U34" s="89">
        <v>0</v>
      </c>
      <c r="V34" s="67">
        <v>0</v>
      </c>
      <c r="W34" s="90">
        <v>0</v>
      </c>
      <c r="X34" s="67">
        <v>0</v>
      </c>
      <c r="Y34" s="89">
        <v>0</v>
      </c>
      <c r="Z34" s="67">
        <v>0</v>
      </c>
      <c r="AA34" s="89">
        <v>0</v>
      </c>
      <c r="AB34" s="120" t="str">
        <f>$B$34</f>
        <v>National Guard UH-60 w/Crew</v>
      </c>
      <c r="AC34" s="121"/>
      <c r="AD34" s="45">
        <f>$D$34</f>
        <v>5800</v>
      </c>
      <c r="AE34" s="67">
        <v>0</v>
      </c>
      <c r="AF34" s="89">
        <v>0</v>
      </c>
      <c r="AG34" s="67">
        <v>0</v>
      </c>
      <c r="AH34" s="89">
        <v>0</v>
      </c>
      <c r="AI34" s="67">
        <v>0</v>
      </c>
      <c r="AJ34" s="90">
        <v>0</v>
      </c>
      <c r="AK34" s="67">
        <v>0</v>
      </c>
      <c r="AL34" s="89">
        <v>0</v>
      </c>
      <c r="AM34" s="67">
        <v>0</v>
      </c>
      <c r="AN34" s="89">
        <v>0</v>
      </c>
    </row>
    <row r="35" spans="1:40" ht="12">
      <c r="A35" s="39" t="s">
        <v>82</v>
      </c>
      <c r="B35" s="120" t="s">
        <v>124</v>
      </c>
      <c r="C35" s="136"/>
      <c r="D35" s="45">
        <v>10000</v>
      </c>
      <c r="E35" s="67">
        <v>0</v>
      </c>
      <c r="F35" s="89">
        <v>0</v>
      </c>
      <c r="G35" s="67">
        <v>0</v>
      </c>
      <c r="H35" s="89">
        <v>0</v>
      </c>
      <c r="I35" s="67">
        <v>0</v>
      </c>
      <c r="J35" s="90">
        <v>0</v>
      </c>
      <c r="K35" s="67">
        <v>0</v>
      </c>
      <c r="L35" s="89">
        <v>0</v>
      </c>
      <c r="M35" s="67">
        <v>0</v>
      </c>
      <c r="N35" s="89">
        <v>0</v>
      </c>
      <c r="O35" s="120" t="str">
        <f>$B$35</f>
        <v>CONVAIR 580 (with / RET)</v>
      </c>
      <c r="P35" s="121"/>
      <c r="Q35" s="45">
        <f>$D$35</f>
        <v>10000</v>
      </c>
      <c r="R35" s="67">
        <v>0</v>
      </c>
      <c r="S35" s="89">
        <v>0</v>
      </c>
      <c r="T35" s="67">
        <v>0</v>
      </c>
      <c r="U35" s="89">
        <v>0</v>
      </c>
      <c r="V35" s="67">
        <v>0</v>
      </c>
      <c r="W35" s="90">
        <v>0</v>
      </c>
      <c r="X35" s="67">
        <v>0</v>
      </c>
      <c r="Y35" s="89">
        <v>0</v>
      </c>
      <c r="Z35" s="67">
        <v>0</v>
      </c>
      <c r="AA35" s="89">
        <v>0</v>
      </c>
      <c r="AB35" s="120" t="str">
        <f>$B$35</f>
        <v>CONVAIR 580 (with / RET)</v>
      </c>
      <c r="AC35" s="136"/>
      <c r="AD35" s="45">
        <f>$D$35</f>
        <v>10000</v>
      </c>
      <c r="AE35" s="67">
        <v>0</v>
      </c>
      <c r="AF35" s="89">
        <v>0</v>
      </c>
      <c r="AG35" s="67">
        <v>0</v>
      </c>
      <c r="AH35" s="89">
        <v>0</v>
      </c>
      <c r="AI35" s="67">
        <v>0</v>
      </c>
      <c r="AJ35" s="90">
        <v>0</v>
      </c>
      <c r="AK35" s="67">
        <v>0</v>
      </c>
      <c r="AL35" s="89">
        <v>0</v>
      </c>
      <c r="AM35" s="67">
        <v>0</v>
      </c>
      <c r="AN35" s="89">
        <v>0</v>
      </c>
    </row>
    <row r="36" spans="1:40" ht="12">
      <c r="A36" s="39" t="s">
        <v>82</v>
      </c>
      <c r="B36" s="120" t="s">
        <v>84</v>
      </c>
      <c r="C36" s="136"/>
      <c r="D36" s="45">
        <v>1600</v>
      </c>
      <c r="E36" s="67">
        <v>0</v>
      </c>
      <c r="F36" s="89">
        <v>0</v>
      </c>
      <c r="G36" s="67">
        <v>0</v>
      </c>
      <c r="H36" s="89">
        <v>0</v>
      </c>
      <c r="I36" s="67">
        <v>0</v>
      </c>
      <c r="J36" s="90">
        <v>0</v>
      </c>
      <c r="K36" s="67">
        <v>0</v>
      </c>
      <c r="L36" s="89">
        <v>0</v>
      </c>
      <c r="M36" s="67">
        <v>0</v>
      </c>
      <c r="N36" s="89">
        <v>0</v>
      </c>
      <c r="O36" s="120" t="str">
        <f>$B$36</f>
        <v>Sherpa /Dornier- Jumper</v>
      </c>
      <c r="P36" s="121"/>
      <c r="Q36" s="45">
        <f>$D$36</f>
        <v>1600</v>
      </c>
      <c r="R36" s="67">
        <v>0</v>
      </c>
      <c r="S36" s="89">
        <v>0</v>
      </c>
      <c r="T36" s="67">
        <v>0</v>
      </c>
      <c r="U36" s="89">
        <v>0</v>
      </c>
      <c r="V36" s="67">
        <v>0</v>
      </c>
      <c r="W36" s="90">
        <v>0</v>
      </c>
      <c r="X36" s="67">
        <v>0</v>
      </c>
      <c r="Y36" s="89">
        <v>0</v>
      </c>
      <c r="Z36" s="67">
        <v>0</v>
      </c>
      <c r="AA36" s="89">
        <v>0</v>
      </c>
      <c r="AB36" s="120" t="str">
        <f>$B$36</f>
        <v>Sherpa /Dornier- Jumper</v>
      </c>
      <c r="AC36" s="136"/>
      <c r="AD36" s="45">
        <f>$D$36</f>
        <v>1600</v>
      </c>
      <c r="AE36" s="67">
        <v>0</v>
      </c>
      <c r="AF36" s="89">
        <v>0</v>
      </c>
      <c r="AG36" s="67">
        <v>0</v>
      </c>
      <c r="AH36" s="89">
        <v>0</v>
      </c>
      <c r="AI36" s="67">
        <v>0</v>
      </c>
      <c r="AJ36" s="90">
        <v>0</v>
      </c>
      <c r="AK36" s="67">
        <v>0</v>
      </c>
      <c r="AL36" s="89">
        <v>0</v>
      </c>
      <c r="AM36" s="67">
        <v>0</v>
      </c>
      <c r="AN36" s="89">
        <v>0</v>
      </c>
    </row>
    <row r="37" spans="1:40" ht="12.75" thickBot="1">
      <c r="A37" s="39" t="s">
        <v>82</v>
      </c>
      <c r="B37" s="111" t="s">
        <v>100</v>
      </c>
      <c r="C37" s="111"/>
      <c r="D37" s="45">
        <v>1500</v>
      </c>
      <c r="E37" s="67">
        <v>0</v>
      </c>
      <c r="F37" s="89">
        <v>0</v>
      </c>
      <c r="G37" s="67">
        <v>0</v>
      </c>
      <c r="H37" s="89">
        <v>0</v>
      </c>
      <c r="I37" s="67">
        <v>0</v>
      </c>
      <c r="J37" s="90">
        <v>0</v>
      </c>
      <c r="K37" s="67">
        <v>0</v>
      </c>
      <c r="L37" s="89">
        <v>0</v>
      </c>
      <c r="M37" s="67">
        <v>0</v>
      </c>
      <c r="N37" s="89">
        <v>0</v>
      </c>
      <c r="O37" s="122" t="str">
        <f>$B$37</f>
        <v>Air Attack / Lead Plane / IR</v>
      </c>
      <c r="P37" s="123"/>
      <c r="Q37" s="45">
        <f>$D$37</f>
        <v>1500</v>
      </c>
      <c r="R37" s="67">
        <v>0</v>
      </c>
      <c r="S37" s="89">
        <v>0</v>
      </c>
      <c r="T37" s="67">
        <v>0</v>
      </c>
      <c r="U37" s="89">
        <v>0</v>
      </c>
      <c r="V37" s="67">
        <v>0</v>
      </c>
      <c r="W37" s="90">
        <v>0</v>
      </c>
      <c r="X37" s="67">
        <v>0</v>
      </c>
      <c r="Y37" s="89">
        <v>0</v>
      </c>
      <c r="Z37" s="67">
        <v>0</v>
      </c>
      <c r="AA37" s="89">
        <v>0</v>
      </c>
      <c r="AB37" s="111" t="str">
        <f>$B$37</f>
        <v>Air Attack / Lead Plane / IR</v>
      </c>
      <c r="AC37" s="111"/>
      <c r="AD37" s="45">
        <f>$D$37</f>
        <v>1500</v>
      </c>
      <c r="AE37" s="67">
        <v>0</v>
      </c>
      <c r="AF37" s="89">
        <v>0</v>
      </c>
      <c r="AG37" s="67">
        <v>0</v>
      </c>
      <c r="AH37" s="89">
        <v>0</v>
      </c>
      <c r="AI37" s="67">
        <v>0</v>
      </c>
      <c r="AJ37" s="90">
        <v>0</v>
      </c>
      <c r="AK37" s="67">
        <v>0</v>
      </c>
      <c r="AL37" s="89">
        <v>0</v>
      </c>
      <c r="AM37" s="67">
        <v>0</v>
      </c>
      <c r="AN37" s="89">
        <v>0</v>
      </c>
    </row>
    <row r="38" spans="1:40" ht="12.75" thickBot="1">
      <c r="A38" s="43"/>
      <c r="B38" s="137" t="s">
        <v>8</v>
      </c>
      <c r="C38" s="137"/>
      <c r="D38" s="52"/>
      <c r="E38" s="68"/>
      <c r="F38" s="58">
        <f>SUM(F29:F37)</f>
        <v>0</v>
      </c>
      <c r="G38" s="49"/>
      <c r="H38" s="58">
        <f>SUM(H29:H37)</f>
        <v>0</v>
      </c>
      <c r="I38" s="47"/>
      <c r="J38" s="58">
        <f>SUM(J29:J37)</f>
        <v>0</v>
      </c>
      <c r="K38" s="51"/>
      <c r="L38" s="58">
        <f>SUM(L29:L37)</f>
        <v>0</v>
      </c>
      <c r="M38" s="47"/>
      <c r="N38" s="58">
        <f>SUM(N29:N37)</f>
        <v>0</v>
      </c>
      <c r="O38" s="176" t="str">
        <f>$B$38</f>
        <v>AIR</v>
      </c>
      <c r="P38" s="177"/>
      <c r="Q38" s="52">
        <f>$D$38</f>
        <v>0</v>
      </c>
      <c r="R38" s="47"/>
      <c r="S38" s="58">
        <f>SUM(S29:S37)</f>
        <v>0</v>
      </c>
      <c r="T38" s="49"/>
      <c r="U38" s="58">
        <f>SUM(U29:U37)</f>
        <v>0</v>
      </c>
      <c r="V38" s="47"/>
      <c r="W38" s="58">
        <f>SUM(W29:W37)</f>
        <v>0</v>
      </c>
      <c r="X38" s="51"/>
      <c r="Y38" s="58">
        <f>SUM(Y29:Y37)</f>
        <v>0</v>
      </c>
      <c r="Z38" s="47"/>
      <c r="AA38" s="58">
        <f>SUM(AA29:AA37)</f>
        <v>0</v>
      </c>
      <c r="AB38" s="137" t="str">
        <f>$B$38</f>
        <v>AIR</v>
      </c>
      <c r="AC38" s="137"/>
      <c r="AD38" s="52">
        <f>$D$38</f>
        <v>0</v>
      </c>
      <c r="AE38" s="47"/>
      <c r="AF38" s="58">
        <f>SUM(AF29:AF37)</f>
        <v>0</v>
      </c>
      <c r="AG38" s="49"/>
      <c r="AH38" s="58">
        <f>SUM(AH29:AH37)</f>
        <v>0</v>
      </c>
      <c r="AI38" s="47"/>
      <c r="AJ38" s="58">
        <f>SUM(AJ29:AJ37)</f>
        <v>0</v>
      </c>
      <c r="AK38" s="51"/>
      <c r="AL38" s="58">
        <f>SUM(AL29:AL37)</f>
        <v>0</v>
      </c>
      <c r="AM38" s="47"/>
      <c r="AN38" s="58">
        <f>SUM(AN29:AN37)</f>
        <v>0</v>
      </c>
    </row>
    <row r="39" spans="1:40" ht="13.5" thickBot="1" thickTop="1">
      <c r="A39" s="44" t="s">
        <v>69</v>
      </c>
      <c r="B39" s="18" t="s">
        <v>35</v>
      </c>
      <c r="C39" s="18"/>
      <c r="D39" s="18">
        <v>700</v>
      </c>
      <c r="E39" s="69">
        <v>0</v>
      </c>
      <c r="F39" s="32">
        <f>$D$39*E39</f>
        <v>0</v>
      </c>
      <c r="G39" s="79">
        <v>0</v>
      </c>
      <c r="H39" s="32">
        <f>$D$39*G39</f>
        <v>0</v>
      </c>
      <c r="I39" s="69">
        <v>0</v>
      </c>
      <c r="J39" s="36">
        <f>$D$39*I39</f>
        <v>0</v>
      </c>
      <c r="K39" s="81">
        <v>0</v>
      </c>
      <c r="L39" s="32">
        <f>$D$39*K39</f>
        <v>0</v>
      </c>
      <c r="M39" s="69">
        <v>0</v>
      </c>
      <c r="N39" s="32">
        <f>$D$39*M39</f>
        <v>0</v>
      </c>
      <c r="O39" s="18" t="str">
        <f>$B$39</f>
        <v>OH - Non Hazard (# EA)</v>
      </c>
      <c r="P39" s="18"/>
      <c r="Q39" s="18">
        <f>$D$39</f>
        <v>700</v>
      </c>
      <c r="R39" s="69">
        <v>0</v>
      </c>
      <c r="S39" s="32">
        <f>$D$39*R39</f>
        <v>0</v>
      </c>
      <c r="T39" s="79">
        <v>0</v>
      </c>
      <c r="U39" s="32">
        <f>$D$39*T39</f>
        <v>0</v>
      </c>
      <c r="V39" s="69">
        <v>0</v>
      </c>
      <c r="W39" s="36">
        <f>$D$39*V39</f>
        <v>0</v>
      </c>
      <c r="X39" s="81">
        <v>0</v>
      </c>
      <c r="Y39" s="32">
        <f>$D$39*X39</f>
        <v>0</v>
      </c>
      <c r="Z39" s="69">
        <v>0</v>
      </c>
      <c r="AA39" s="32">
        <f>$D$39*Z39</f>
        <v>0</v>
      </c>
      <c r="AB39" s="18" t="str">
        <f>$B$39</f>
        <v>OH - Non Hazard (# EA)</v>
      </c>
      <c r="AC39" s="18"/>
      <c r="AD39" s="18">
        <f>$D$39</f>
        <v>700</v>
      </c>
      <c r="AE39" s="69">
        <v>0</v>
      </c>
      <c r="AF39" s="32">
        <f>$D$39*AE39</f>
        <v>0</v>
      </c>
      <c r="AG39" s="79">
        <v>0</v>
      </c>
      <c r="AH39" s="32">
        <f>$D$39*AG39</f>
        <v>0</v>
      </c>
      <c r="AI39" s="69">
        <v>0</v>
      </c>
      <c r="AJ39" s="36">
        <f>$D$39*AI39</f>
        <v>0</v>
      </c>
      <c r="AK39" s="81">
        <v>0</v>
      </c>
      <c r="AL39" s="32">
        <f>$D$39*AK39</f>
        <v>0</v>
      </c>
      <c r="AM39" s="69">
        <v>0</v>
      </c>
      <c r="AN39" s="32">
        <f>$D$39*AM39</f>
        <v>0</v>
      </c>
    </row>
    <row r="40" spans="1:40" ht="12.75" thickTop="1">
      <c r="A40" s="44" t="s">
        <v>69</v>
      </c>
      <c r="B40" s="18" t="s">
        <v>36</v>
      </c>
      <c r="C40" s="18"/>
      <c r="D40" s="19">
        <v>500</v>
      </c>
      <c r="E40" s="69">
        <v>0</v>
      </c>
      <c r="F40" s="32">
        <f>$D$40*E40</f>
        <v>0</v>
      </c>
      <c r="G40" s="79">
        <v>0</v>
      </c>
      <c r="H40" s="32">
        <f>$D$40*G40</f>
        <v>0</v>
      </c>
      <c r="I40" s="69">
        <v>0</v>
      </c>
      <c r="J40" s="36">
        <f>$D$40*I40</f>
        <v>0</v>
      </c>
      <c r="K40" s="81">
        <v>0</v>
      </c>
      <c r="L40" s="32">
        <f>$D$40*K40</f>
        <v>0</v>
      </c>
      <c r="M40" s="69">
        <v>0</v>
      </c>
      <c r="N40" s="32">
        <f>$D$40*M40</f>
        <v>0</v>
      </c>
      <c r="O40" s="18" t="str">
        <f>$B$40</f>
        <v>Casuals/ Day (# EA)</v>
      </c>
      <c r="P40" s="18"/>
      <c r="Q40" s="19">
        <f>$D$40</f>
        <v>500</v>
      </c>
      <c r="R40" s="69">
        <v>0</v>
      </c>
      <c r="S40" s="32">
        <f>$D$40*R40</f>
        <v>0</v>
      </c>
      <c r="T40" s="79">
        <v>0</v>
      </c>
      <c r="U40" s="32">
        <f>$D$40*T40</f>
        <v>0</v>
      </c>
      <c r="V40" s="69">
        <v>0</v>
      </c>
      <c r="W40" s="36">
        <f>$D$40*V40</f>
        <v>0</v>
      </c>
      <c r="X40" s="81">
        <v>0</v>
      </c>
      <c r="Y40" s="32">
        <f>$D$40*X40</f>
        <v>0</v>
      </c>
      <c r="Z40" s="69">
        <v>0</v>
      </c>
      <c r="AA40" s="32">
        <f>$D$40*Z40</f>
        <v>0</v>
      </c>
      <c r="AB40" s="18" t="str">
        <f>$B$40</f>
        <v>Casuals/ Day (# EA)</v>
      </c>
      <c r="AC40" s="18"/>
      <c r="AD40" s="19">
        <f>$D$40</f>
        <v>500</v>
      </c>
      <c r="AE40" s="69">
        <v>0</v>
      </c>
      <c r="AF40" s="32">
        <f>$D$40*AE40</f>
        <v>0</v>
      </c>
      <c r="AG40" s="79">
        <v>0</v>
      </c>
      <c r="AH40" s="32">
        <f>$D$40*AG40</f>
        <v>0</v>
      </c>
      <c r="AI40" s="69">
        <v>0</v>
      </c>
      <c r="AJ40" s="36">
        <f>$D$40*AI40</f>
        <v>0</v>
      </c>
      <c r="AK40" s="81">
        <v>0</v>
      </c>
      <c r="AL40" s="32">
        <f>$D$40*AK40</f>
        <v>0</v>
      </c>
      <c r="AM40" s="69">
        <v>0</v>
      </c>
      <c r="AN40" s="32">
        <f>$D$40*AM40</f>
        <v>0</v>
      </c>
    </row>
    <row r="41" spans="1:40" ht="12">
      <c r="A41" s="22" t="s">
        <v>44</v>
      </c>
      <c r="B41" s="111" t="s">
        <v>99</v>
      </c>
      <c r="C41" s="111"/>
      <c r="D41" s="25">
        <v>2300</v>
      </c>
      <c r="E41" s="63">
        <v>0</v>
      </c>
      <c r="F41" s="32">
        <f>$D$41*E41</f>
        <v>0</v>
      </c>
      <c r="G41" s="63">
        <v>0</v>
      </c>
      <c r="H41" s="32">
        <f>$D$41*G41</f>
        <v>0</v>
      </c>
      <c r="I41" s="63">
        <v>0</v>
      </c>
      <c r="J41" s="36">
        <f>$D$41*I41</f>
        <v>0</v>
      </c>
      <c r="K41" s="63">
        <v>0</v>
      </c>
      <c r="L41" s="32">
        <f>$D$41*K41</f>
        <v>0</v>
      </c>
      <c r="M41" s="63">
        <v>0</v>
      </c>
      <c r="N41" s="32">
        <f>$D$41*M41</f>
        <v>0</v>
      </c>
      <c r="O41" s="120" t="str">
        <f>$B$41</f>
        <v> Ambulance / ALS</v>
      </c>
      <c r="P41" s="121"/>
      <c r="Q41" s="25">
        <f>$D$41</f>
        <v>2300</v>
      </c>
      <c r="R41" s="63">
        <v>0</v>
      </c>
      <c r="S41" s="32">
        <f>$D$41*R41</f>
        <v>0</v>
      </c>
      <c r="T41" s="63">
        <v>0</v>
      </c>
      <c r="U41" s="32">
        <f>$D$41*T41</f>
        <v>0</v>
      </c>
      <c r="V41" s="63">
        <v>0</v>
      </c>
      <c r="W41" s="36">
        <f>$D$41*V41</f>
        <v>0</v>
      </c>
      <c r="X41" s="63">
        <v>0</v>
      </c>
      <c r="Y41" s="32">
        <f>$D$41*X41</f>
        <v>0</v>
      </c>
      <c r="Z41" s="63">
        <v>0</v>
      </c>
      <c r="AA41" s="32">
        <f>$D$41*Z41</f>
        <v>0</v>
      </c>
      <c r="AB41" s="111" t="str">
        <f>$B$41</f>
        <v> Ambulance / ALS</v>
      </c>
      <c r="AC41" s="111"/>
      <c r="AD41" s="25">
        <f>$D$41</f>
        <v>2300</v>
      </c>
      <c r="AE41" s="63">
        <v>0</v>
      </c>
      <c r="AF41" s="32">
        <f>$D$41*AE41</f>
        <v>0</v>
      </c>
      <c r="AG41" s="63">
        <v>0</v>
      </c>
      <c r="AH41" s="32">
        <f>$D$41*AG41</f>
        <v>0</v>
      </c>
      <c r="AI41" s="63">
        <v>0</v>
      </c>
      <c r="AJ41" s="36">
        <f>$D$41*AI41</f>
        <v>0</v>
      </c>
      <c r="AK41" s="63">
        <v>0</v>
      </c>
      <c r="AL41" s="32">
        <f>$D$41*AK41</f>
        <v>0</v>
      </c>
      <c r="AM41" s="63">
        <v>0</v>
      </c>
      <c r="AN41" s="32">
        <f>$D$41*AM41</f>
        <v>0</v>
      </c>
    </row>
    <row r="42" spans="1:40" ht="12">
      <c r="A42" s="22" t="s">
        <v>48</v>
      </c>
      <c r="B42" s="111" t="s">
        <v>107</v>
      </c>
      <c r="C42" s="111"/>
      <c r="D42" s="25">
        <v>2600</v>
      </c>
      <c r="E42" s="63">
        <v>0</v>
      </c>
      <c r="F42" s="32">
        <f>$D$42*E42</f>
        <v>0</v>
      </c>
      <c r="G42" s="63">
        <v>0</v>
      </c>
      <c r="H42" s="32">
        <f>$D$42*G42</f>
        <v>0</v>
      </c>
      <c r="I42" s="63">
        <v>0</v>
      </c>
      <c r="J42" s="36">
        <f>$D$42*I42</f>
        <v>0</v>
      </c>
      <c r="K42" s="63">
        <v>0</v>
      </c>
      <c r="L42" s="32">
        <f>$D$42*K42</f>
        <v>0</v>
      </c>
      <c r="M42" s="63">
        <v>0</v>
      </c>
      <c r="N42" s="32">
        <f>$D$42*M42</f>
        <v>0</v>
      </c>
      <c r="O42" s="120" t="str">
        <f>$B$42</f>
        <v>Buying Teams (4) Regional</v>
      </c>
      <c r="P42" s="121"/>
      <c r="Q42" s="25">
        <f>$D$42</f>
        <v>2600</v>
      </c>
      <c r="R42" s="63">
        <v>0</v>
      </c>
      <c r="S42" s="32">
        <f>$D$42*R42</f>
        <v>0</v>
      </c>
      <c r="T42" s="63">
        <v>0</v>
      </c>
      <c r="U42" s="32">
        <f>$D$42*T42</f>
        <v>0</v>
      </c>
      <c r="V42" s="63">
        <v>0</v>
      </c>
      <c r="W42" s="36">
        <f>$D$42*V42</f>
        <v>0</v>
      </c>
      <c r="X42" s="63">
        <v>0</v>
      </c>
      <c r="Y42" s="32">
        <f>$D$42*X42</f>
        <v>0</v>
      </c>
      <c r="Z42" s="63">
        <v>0</v>
      </c>
      <c r="AA42" s="32">
        <f>$D$42*Z42</f>
        <v>0</v>
      </c>
      <c r="AB42" s="111" t="str">
        <f>$B$42</f>
        <v>Buying Teams (4) Regional</v>
      </c>
      <c r="AC42" s="111"/>
      <c r="AD42" s="25">
        <f>$D$42</f>
        <v>2600</v>
      </c>
      <c r="AE42" s="63">
        <v>0</v>
      </c>
      <c r="AF42" s="32">
        <f>$D$42*AE42</f>
        <v>0</v>
      </c>
      <c r="AG42" s="63">
        <v>0</v>
      </c>
      <c r="AH42" s="32">
        <f>$D$42*AG42</f>
        <v>0</v>
      </c>
      <c r="AI42" s="63">
        <v>0</v>
      </c>
      <c r="AJ42" s="36">
        <f>$D$42*AI42</f>
        <v>0</v>
      </c>
      <c r="AK42" s="63">
        <v>0</v>
      </c>
      <c r="AL42" s="32">
        <f>$D$42*AK42</f>
        <v>0</v>
      </c>
      <c r="AM42" s="63">
        <v>0</v>
      </c>
      <c r="AN42" s="32">
        <f>$D$42*AM42</f>
        <v>0</v>
      </c>
    </row>
    <row r="43" spans="1:40" ht="12">
      <c r="A43" s="22" t="s">
        <v>45</v>
      </c>
      <c r="B43" s="111" t="s">
        <v>19</v>
      </c>
      <c r="C43" s="111"/>
      <c r="D43" s="25">
        <v>850</v>
      </c>
      <c r="E43" s="63">
        <v>0</v>
      </c>
      <c r="F43" s="32">
        <f>$D$43*E43</f>
        <v>0</v>
      </c>
      <c r="G43" s="63">
        <v>0</v>
      </c>
      <c r="H43" s="32">
        <f>$D$43*G43</f>
        <v>0</v>
      </c>
      <c r="I43" s="63">
        <v>0</v>
      </c>
      <c r="J43" s="36">
        <f>$D$43*I43</f>
        <v>0</v>
      </c>
      <c r="K43" s="63">
        <v>0</v>
      </c>
      <c r="L43" s="32">
        <f>$D$43*K43</f>
        <v>0</v>
      </c>
      <c r="M43" s="63">
        <v>0</v>
      </c>
      <c r="N43" s="32">
        <f>$D$43*M43</f>
        <v>0</v>
      </c>
      <c r="O43" s="120" t="str">
        <f>$B$43</f>
        <v>Buses</v>
      </c>
      <c r="P43" s="121"/>
      <c r="Q43" s="25">
        <f>$D$43</f>
        <v>850</v>
      </c>
      <c r="R43" s="63">
        <v>0</v>
      </c>
      <c r="S43" s="32">
        <f>$D$43*R43</f>
        <v>0</v>
      </c>
      <c r="T43" s="63">
        <v>0</v>
      </c>
      <c r="U43" s="32">
        <f>$D$43*T43</f>
        <v>0</v>
      </c>
      <c r="V43" s="63">
        <v>0</v>
      </c>
      <c r="W43" s="36">
        <f>$D$43*V43</f>
        <v>0</v>
      </c>
      <c r="X43" s="63">
        <v>0</v>
      </c>
      <c r="Y43" s="32">
        <f>$D$43*X43</f>
        <v>0</v>
      </c>
      <c r="Z43" s="63">
        <v>0</v>
      </c>
      <c r="AA43" s="32">
        <f>$D$43*Z43</f>
        <v>0</v>
      </c>
      <c r="AB43" s="111" t="str">
        <f>$B$43</f>
        <v>Buses</v>
      </c>
      <c r="AC43" s="111"/>
      <c r="AD43" s="25">
        <f>$D$43</f>
        <v>850</v>
      </c>
      <c r="AE43" s="63">
        <v>0</v>
      </c>
      <c r="AF43" s="32">
        <f>$D$43*AE43</f>
        <v>0</v>
      </c>
      <c r="AG43" s="63">
        <v>0</v>
      </c>
      <c r="AH43" s="32">
        <f>$D$43*AG43</f>
        <v>0</v>
      </c>
      <c r="AI43" s="63">
        <v>0</v>
      </c>
      <c r="AJ43" s="36">
        <f>$D$43*AI43</f>
        <v>0</v>
      </c>
      <c r="AK43" s="63">
        <v>0</v>
      </c>
      <c r="AL43" s="32">
        <f>$D$43*AK43</f>
        <v>0</v>
      </c>
      <c r="AM43" s="63">
        <v>0</v>
      </c>
      <c r="AN43" s="32">
        <f>$D$43*AM43</f>
        <v>0</v>
      </c>
    </row>
    <row r="44" spans="1:40" ht="12">
      <c r="A44" s="22" t="s">
        <v>46</v>
      </c>
      <c r="B44" s="111" t="s">
        <v>37</v>
      </c>
      <c r="C44" s="111"/>
      <c r="D44" s="25">
        <v>50</v>
      </c>
      <c r="E44" s="63">
        <v>0</v>
      </c>
      <c r="F44" s="32">
        <f>$D$44*E44</f>
        <v>0</v>
      </c>
      <c r="G44" s="63">
        <v>0</v>
      </c>
      <c r="H44" s="32">
        <f>$D$44*G44</f>
        <v>0</v>
      </c>
      <c r="I44" s="63">
        <v>0</v>
      </c>
      <c r="J44" s="36">
        <f>$D$44*I44</f>
        <v>0</v>
      </c>
      <c r="K44" s="63">
        <v>0</v>
      </c>
      <c r="L44" s="32">
        <f>$D$44*K44</f>
        <v>0</v>
      </c>
      <c r="M44" s="63">
        <v>0</v>
      </c>
      <c r="N44" s="32">
        <f>$D$44*M44</f>
        <v>0</v>
      </c>
      <c r="O44" s="120" t="str">
        <f>$B$44</f>
        <v>Cache (x # people)</v>
      </c>
      <c r="P44" s="121"/>
      <c r="Q44" s="25">
        <f>$D$44</f>
        <v>50</v>
      </c>
      <c r="R44" s="63">
        <v>0</v>
      </c>
      <c r="S44" s="32">
        <f>$D$44*R44</f>
        <v>0</v>
      </c>
      <c r="T44" s="63">
        <v>0</v>
      </c>
      <c r="U44" s="32">
        <f>$D$44*T44</f>
        <v>0</v>
      </c>
      <c r="V44" s="63">
        <v>0</v>
      </c>
      <c r="W44" s="36">
        <f>$D$44*V44</f>
        <v>0</v>
      </c>
      <c r="X44" s="63">
        <v>0</v>
      </c>
      <c r="Y44" s="32">
        <f>$D$44*X44</f>
        <v>0</v>
      </c>
      <c r="Z44" s="63">
        <v>0</v>
      </c>
      <c r="AA44" s="32">
        <f>$D$44*Z44</f>
        <v>0</v>
      </c>
      <c r="AB44" s="111" t="str">
        <f>$B$44</f>
        <v>Cache (x # people)</v>
      </c>
      <c r="AC44" s="111"/>
      <c r="AD44" s="25">
        <f>$D$44</f>
        <v>50</v>
      </c>
      <c r="AE44" s="63">
        <v>0</v>
      </c>
      <c r="AF44" s="32">
        <f>$D$44*AE44</f>
        <v>0</v>
      </c>
      <c r="AG44" s="63">
        <v>0</v>
      </c>
      <c r="AH44" s="32">
        <f>$D$44*AG44</f>
        <v>0</v>
      </c>
      <c r="AI44" s="63">
        <v>0</v>
      </c>
      <c r="AJ44" s="36">
        <f>$D$44*AI44</f>
        <v>0</v>
      </c>
      <c r="AK44" s="63">
        <v>0</v>
      </c>
      <c r="AL44" s="32">
        <f>$D$44*AK44</f>
        <v>0</v>
      </c>
      <c r="AM44" s="63">
        <v>0</v>
      </c>
      <c r="AN44" s="32">
        <f>$D$44*AM44</f>
        <v>0</v>
      </c>
    </row>
    <row r="45" spans="1:40" ht="12">
      <c r="A45" s="22" t="s">
        <v>47</v>
      </c>
      <c r="B45" s="111" t="s">
        <v>38</v>
      </c>
      <c r="C45" s="111"/>
      <c r="D45" s="25">
        <v>60</v>
      </c>
      <c r="E45" s="63">
        <v>0</v>
      </c>
      <c r="F45" s="32">
        <f>$D$45*E45</f>
        <v>0</v>
      </c>
      <c r="G45" s="63">
        <v>0</v>
      </c>
      <c r="H45" s="32">
        <f>$D$45*G45</f>
        <v>0</v>
      </c>
      <c r="I45" s="63">
        <v>0</v>
      </c>
      <c r="J45" s="36">
        <f>$D$45*I45</f>
        <v>0</v>
      </c>
      <c r="K45" s="63">
        <v>0</v>
      </c>
      <c r="L45" s="32">
        <f>$D$45*K45</f>
        <v>0</v>
      </c>
      <c r="M45" s="63">
        <v>0</v>
      </c>
      <c r="N45" s="32">
        <f>$D$45*M45</f>
        <v>0</v>
      </c>
      <c r="O45" s="120" t="str">
        <f>$B$45</f>
        <v>Caterer (x # people)</v>
      </c>
      <c r="P45" s="121"/>
      <c r="Q45" s="25">
        <f>$D$45</f>
        <v>60</v>
      </c>
      <c r="R45" s="63">
        <v>0</v>
      </c>
      <c r="S45" s="32">
        <f>$D$45*R45</f>
        <v>0</v>
      </c>
      <c r="T45" s="63">
        <v>0</v>
      </c>
      <c r="U45" s="32">
        <f>$D$45*T45</f>
        <v>0</v>
      </c>
      <c r="V45" s="63">
        <v>0</v>
      </c>
      <c r="W45" s="36">
        <f>$D$45*V45</f>
        <v>0</v>
      </c>
      <c r="X45" s="63">
        <v>0</v>
      </c>
      <c r="Y45" s="32">
        <f>$D$45*X45</f>
        <v>0</v>
      </c>
      <c r="Z45" s="63">
        <v>0</v>
      </c>
      <c r="AA45" s="32">
        <f>$D$45*Z45</f>
        <v>0</v>
      </c>
      <c r="AB45" s="111" t="str">
        <f>$B$45</f>
        <v>Caterer (x # people)</v>
      </c>
      <c r="AC45" s="111"/>
      <c r="AD45" s="25">
        <f>$D$45</f>
        <v>60</v>
      </c>
      <c r="AE45" s="63">
        <v>0</v>
      </c>
      <c r="AF45" s="32">
        <f>$D$45*AE45</f>
        <v>0</v>
      </c>
      <c r="AG45" s="63">
        <v>0</v>
      </c>
      <c r="AH45" s="32">
        <f>$D$45*AG45</f>
        <v>0</v>
      </c>
      <c r="AI45" s="63">
        <v>0</v>
      </c>
      <c r="AJ45" s="36">
        <f>$D$45*AI45</f>
        <v>0</v>
      </c>
      <c r="AK45" s="63">
        <v>0</v>
      </c>
      <c r="AL45" s="32">
        <f>$D$45*AK45</f>
        <v>0</v>
      </c>
      <c r="AM45" s="63">
        <v>0</v>
      </c>
      <c r="AN45" s="32">
        <f>$D$45*AM45</f>
        <v>0</v>
      </c>
    </row>
    <row r="46" spans="1:40" ht="12">
      <c r="A46" s="22" t="s">
        <v>49</v>
      </c>
      <c r="B46" s="111" t="s">
        <v>29</v>
      </c>
      <c r="C46" s="111"/>
      <c r="D46" s="25">
        <v>450</v>
      </c>
      <c r="E46" s="63">
        <v>0</v>
      </c>
      <c r="F46" s="32">
        <f>$D$46*E46</f>
        <v>0</v>
      </c>
      <c r="G46" s="63">
        <v>0</v>
      </c>
      <c r="H46" s="32">
        <f>$D$46*G46</f>
        <v>0</v>
      </c>
      <c r="I46" s="63">
        <v>0</v>
      </c>
      <c r="J46" s="36">
        <f>$D$46*I46</f>
        <v>0</v>
      </c>
      <c r="K46" s="63">
        <v>0</v>
      </c>
      <c r="L46" s="32">
        <f>$D$46*K46</f>
        <v>0</v>
      </c>
      <c r="M46" s="63">
        <v>0</v>
      </c>
      <c r="N46" s="32">
        <f>$D$46*M46</f>
        <v>0</v>
      </c>
      <c r="O46" s="120" t="str">
        <f>$B$46</f>
        <v>Disp.Expanded per person</v>
      </c>
      <c r="P46" s="121"/>
      <c r="Q46" s="25">
        <f>$D$46</f>
        <v>450</v>
      </c>
      <c r="R46" s="63">
        <v>0</v>
      </c>
      <c r="S46" s="32">
        <f>$D$46*R46</f>
        <v>0</v>
      </c>
      <c r="T46" s="63">
        <v>0</v>
      </c>
      <c r="U46" s="32">
        <f>$D$46*T46</f>
        <v>0</v>
      </c>
      <c r="V46" s="63">
        <v>0</v>
      </c>
      <c r="W46" s="36">
        <f>$D$46*V46</f>
        <v>0</v>
      </c>
      <c r="X46" s="63">
        <v>0</v>
      </c>
      <c r="Y46" s="32">
        <f>$D$46*X46</f>
        <v>0</v>
      </c>
      <c r="Z46" s="63">
        <v>0</v>
      </c>
      <c r="AA46" s="32">
        <f>$D$46*Z46</f>
        <v>0</v>
      </c>
      <c r="AB46" s="111" t="str">
        <f>$B$46</f>
        <v>Disp.Expanded per person</v>
      </c>
      <c r="AC46" s="111"/>
      <c r="AD46" s="25">
        <f>$D$46</f>
        <v>450</v>
      </c>
      <c r="AE46" s="63">
        <v>0</v>
      </c>
      <c r="AF46" s="32">
        <f>$D$46*AE46</f>
        <v>0</v>
      </c>
      <c r="AG46" s="63">
        <v>0</v>
      </c>
      <c r="AH46" s="32">
        <f>$D$46*AG46</f>
        <v>0</v>
      </c>
      <c r="AI46" s="63">
        <v>0</v>
      </c>
      <c r="AJ46" s="36">
        <f>$D$46*AI46</f>
        <v>0</v>
      </c>
      <c r="AK46" s="63">
        <v>0</v>
      </c>
      <c r="AL46" s="32">
        <f>$D$46*AK46</f>
        <v>0</v>
      </c>
      <c r="AM46" s="63">
        <v>0</v>
      </c>
      <c r="AN46" s="32">
        <f>$D$46*AM46</f>
        <v>0</v>
      </c>
    </row>
    <row r="47" spans="1:40" ht="12.75" customHeight="1">
      <c r="A47" s="22" t="s">
        <v>50</v>
      </c>
      <c r="B47" s="126" t="s">
        <v>7</v>
      </c>
      <c r="C47" s="126"/>
      <c r="D47" s="25">
        <v>2600</v>
      </c>
      <c r="E47" s="63">
        <v>0</v>
      </c>
      <c r="F47" s="32">
        <f>$D$47*E47</f>
        <v>0</v>
      </c>
      <c r="G47" s="63">
        <v>0</v>
      </c>
      <c r="H47" s="32">
        <f>$D$47*G47</f>
        <v>0</v>
      </c>
      <c r="I47" s="63">
        <v>0</v>
      </c>
      <c r="J47" s="36">
        <f>$D$47*I47</f>
        <v>0</v>
      </c>
      <c r="K47" s="63">
        <v>0</v>
      </c>
      <c r="L47" s="32">
        <f>$D$47*K47</f>
        <v>0</v>
      </c>
      <c r="M47" s="63">
        <v>0</v>
      </c>
      <c r="N47" s="32">
        <f>$D$47*M47</f>
        <v>0</v>
      </c>
      <c r="O47" s="178" t="str">
        <f>$B$47</f>
        <v>Fuel Trk w/Operator</v>
      </c>
      <c r="P47" s="179"/>
      <c r="Q47" s="25">
        <f>$D$47</f>
        <v>2600</v>
      </c>
      <c r="R47" s="63">
        <v>0</v>
      </c>
      <c r="S47" s="32">
        <f>$D$47*R47</f>
        <v>0</v>
      </c>
      <c r="T47" s="63">
        <v>0</v>
      </c>
      <c r="U47" s="32">
        <f>$D$47*T47</f>
        <v>0</v>
      </c>
      <c r="V47" s="63">
        <v>0</v>
      </c>
      <c r="W47" s="36">
        <f>$D$47*V47</f>
        <v>0</v>
      </c>
      <c r="X47" s="63">
        <v>0</v>
      </c>
      <c r="Y47" s="32">
        <f>$D$47*X47</f>
        <v>0</v>
      </c>
      <c r="Z47" s="63">
        <v>0</v>
      </c>
      <c r="AA47" s="32">
        <f>$D$47*Z47</f>
        <v>0</v>
      </c>
      <c r="AB47" s="126" t="str">
        <f>$B$47</f>
        <v>Fuel Trk w/Operator</v>
      </c>
      <c r="AC47" s="126"/>
      <c r="AD47" s="25">
        <f>$D$47</f>
        <v>2600</v>
      </c>
      <c r="AE47" s="63">
        <v>0</v>
      </c>
      <c r="AF47" s="32">
        <f>$D$47*AE47</f>
        <v>0</v>
      </c>
      <c r="AG47" s="63">
        <v>0</v>
      </c>
      <c r="AH47" s="32">
        <f>$D$47*AG47</f>
        <v>0</v>
      </c>
      <c r="AI47" s="63">
        <v>0</v>
      </c>
      <c r="AJ47" s="36">
        <f>$D$47*AI47</f>
        <v>0</v>
      </c>
      <c r="AK47" s="63">
        <v>0</v>
      </c>
      <c r="AL47" s="32">
        <f>$D$47*AK47</f>
        <v>0</v>
      </c>
      <c r="AM47" s="63">
        <v>0</v>
      </c>
      <c r="AN47" s="32">
        <f>$D$47*AM47</f>
        <v>0</v>
      </c>
    </row>
    <row r="48" spans="1:40" ht="12">
      <c r="A48" s="22" t="s">
        <v>51</v>
      </c>
      <c r="B48" s="120" t="s">
        <v>109</v>
      </c>
      <c r="C48" s="121"/>
      <c r="D48" s="25">
        <v>350</v>
      </c>
      <c r="E48" s="63">
        <v>0</v>
      </c>
      <c r="F48" s="32">
        <f>$D$48*E48</f>
        <v>0</v>
      </c>
      <c r="G48" s="63">
        <v>0</v>
      </c>
      <c r="H48" s="32">
        <f>$D$48*G48</f>
        <v>0</v>
      </c>
      <c r="I48" s="63">
        <v>0</v>
      </c>
      <c r="J48" s="36">
        <f>$D$48*I48</f>
        <v>0</v>
      </c>
      <c r="K48" s="63">
        <v>0</v>
      </c>
      <c r="L48" s="32">
        <f>$D$48*K48</f>
        <v>0</v>
      </c>
      <c r="M48" s="63">
        <v>0</v>
      </c>
      <c r="N48" s="32">
        <f>$D$48*M48</f>
        <v>0</v>
      </c>
      <c r="O48" s="120" t="str">
        <f>$B$48</f>
        <v>Generator / w Distribution</v>
      </c>
      <c r="P48" s="121"/>
      <c r="Q48" s="25">
        <f>$D$48</f>
        <v>350</v>
      </c>
      <c r="R48" s="63">
        <v>0</v>
      </c>
      <c r="S48" s="32">
        <f>$D$48*R48</f>
        <v>0</v>
      </c>
      <c r="T48" s="63">
        <v>0</v>
      </c>
      <c r="U48" s="32">
        <f>$D$48*T48</f>
        <v>0</v>
      </c>
      <c r="V48" s="63">
        <v>0</v>
      </c>
      <c r="W48" s="36">
        <f>$D$48*V48</f>
        <v>0</v>
      </c>
      <c r="X48" s="63">
        <v>0</v>
      </c>
      <c r="Y48" s="32">
        <f>$D$48*X48</f>
        <v>0</v>
      </c>
      <c r="Z48" s="63">
        <v>0</v>
      </c>
      <c r="AA48" s="32">
        <f>$D$48*Z48</f>
        <v>0</v>
      </c>
      <c r="AB48" s="120" t="str">
        <f>$B$48</f>
        <v>Generator / w Distribution</v>
      </c>
      <c r="AC48" s="121"/>
      <c r="AD48" s="25">
        <f>$D$48</f>
        <v>350</v>
      </c>
      <c r="AE48" s="63">
        <v>0</v>
      </c>
      <c r="AF48" s="32">
        <f>$D$48*AE48</f>
        <v>0</v>
      </c>
      <c r="AG48" s="63">
        <v>0</v>
      </c>
      <c r="AH48" s="32">
        <f>$D$48*AG48</f>
        <v>0</v>
      </c>
      <c r="AI48" s="63">
        <v>0</v>
      </c>
      <c r="AJ48" s="36">
        <f>$D$48*AI48</f>
        <v>0</v>
      </c>
      <c r="AK48" s="63">
        <v>0</v>
      </c>
      <c r="AL48" s="32">
        <f>$D$48*AK48</f>
        <v>0</v>
      </c>
      <c r="AM48" s="63">
        <v>0</v>
      </c>
      <c r="AN48" s="32">
        <f>$D$48*AM48</f>
        <v>0</v>
      </c>
    </row>
    <row r="49" spans="1:40" ht="12">
      <c r="A49" s="22" t="s">
        <v>52</v>
      </c>
      <c r="B49" s="111" t="s">
        <v>6</v>
      </c>
      <c r="C49" s="111"/>
      <c r="D49" s="25">
        <v>1300</v>
      </c>
      <c r="E49" s="63">
        <v>0</v>
      </c>
      <c r="F49" s="32">
        <f>$D$49*E49</f>
        <v>0</v>
      </c>
      <c r="G49" s="63">
        <v>0</v>
      </c>
      <c r="H49" s="32">
        <f>$D$49*G49</f>
        <v>0</v>
      </c>
      <c r="I49" s="63">
        <v>0</v>
      </c>
      <c r="J49" s="36">
        <f>$D$49*I49</f>
        <v>0</v>
      </c>
      <c r="K49" s="63">
        <v>0</v>
      </c>
      <c r="L49" s="32">
        <f>$D$49*K49</f>
        <v>0</v>
      </c>
      <c r="M49" s="63">
        <v>0</v>
      </c>
      <c r="N49" s="32">
        <f>$D$49*M49</f>
        <v>0</v>
      </c>
      <c r="O49" s="120" t="str">
        <f>$B$49</f>
        <v>Gray Water Trk</v>
      </c>
      <c r="P49" s="121"/>
      <c r="Q49" s="25">
        <f>$D$49</f>
        <v>1300</v>
      </c>
      <c r="R49" s="63">
        <v>0</v>
      </c>
      <c r="S49" s="32">
        <f>$D$49*R49</f>
        <v>0</v>
      </c>
      <c r="T49" s="63">
        <v>0</v>
      </c>
      <c r="U49" s="32">
        <f>$D$49*T49</f>
        <v>0</v>
      </c>
      <c r="V49" s="63">
        <v>0</v>
      </c>
      <c r="W49" s="36">
        <f>$D$49*V49</f>
        <v>0</v>
      </c>
      <c r="X49" s="63">
        <v>0</v>
      </c>
      <c r="Y49" s="32">
        <f>$D$49*X49</f>
        <v>0</v>
      </c>
      <c r="Z49" s="63">
        <v>0</v>
      </c>
      <c r="AA49" s="32">
        <f>$D$49*Z49</f>
        <v>0</v>
      </c>
      <c r="AB49" s="111" t="str">
        <f>$B$49</f>
        <v>Gray Water Trk</v>
      </c>
      <c r="AC49" s="111"/>
      <c r="AD49" s="25">
        <f>$D$49</f>
        <v>1300</v>
      </c>
      <c r="AE49" s="63">
        <v>0</v>
      </c>
      <c r="AF49" s="32">
        <f>$D$49*AE49</f>
        <v>0</v>
      </c>
      <c r="AG49" s="63">
        <v>0</v>
      </c>
      <c r="AH49" s="32">
        <f>$D$49*AG49</f>
        <v>0</v>
      </c>
      <c r="AI49" s="63">
        <v>0</v>
      </c>
      <c r="AJ49" s="36">
        <f>$D$49*AI49</f>
        <v>0</v>
      </c>
      <c r="AK49" s="63">
        <v>0</v>
      </c>
      <c r="AL49" s="32">
        <f>$D$49*AK49</f>
        <v>0</v>
      </c>
      <c r="AM49" s="63">
        <v>0</v>
      </c>
      <c r="AN49" s="32">
        <f>$D$49*AM49</f>
        <v>0</v>
      </c>
    </row>
    <row r="50" spans="1:40" ht="12">
      <c r="A50" s="22" t="s">
        <v>53</v>
      </c>
      <c r="B50" s="111" t="s">
        <v>68</v>
      </c>
      <c r="C50" s="111"/>
      <c r="D50" s="25">
        <v>200</v>
      </c>
      <c r="E50" s="63">
        <v>0</v>
      </c>
      <c r="F50" s="32">
        <f>$D$50*E50</f>
        <v>0</v>
      </c>
      <c r="G50" s="63">
        <v>0</v>
      </c>
      <c r="H50" s="32">
        <f>$D$50*G50</f>
        <v>0</v>
      </c>
      <c r="I50" s="63">
        <v>0</v>
      </c>
      <c r="J50" s="36">
        <f>$D$50*I50</f>
        <v>0</v>
      </c>
      <c r="K50" s="63">
        <v>0</v>
      </c>
      <c r="L50" s="32">
        <f>$D$50*K50</f>
        <v>0</v>
      </c>
      <c r="M50" s="63">
        <v>0</v>
      </c>
      <c r="N50" s="32">
        <f>$D$50*M50</f>
        <v>0</v>
      </c>
      <c r="O50" s="120" t="str">
        <f>$B$50</f>
        <v>Garbage / Dumpsters (EA)</v>
      </c>
      <c r="P50" s="121"/>
      <c r="Q50" s="25">
        <f>$D$50</f>
        <v>200</v>
      </c>
      <c r="R50" s="63">
        <v>0</v>
      </c>
      <c r="S50" s="32">
        <f>$D$50*R50</f>
        <v>0</v>
      </c>
      <c r="T50" s="63">
        <v>0</v>
      </c>
      <c r="U50" s="32">
        <f>$D$50*T50</f>
        <v>0</v>
      </c>
      <c r="V50" s="63">
        <v>0</v>
      </c>
      <c r="W50" s="36">
        <f>$D$50*V50</f>
        <v>0</v>
      </c>
      <c r="X50" s="63">
        <v>0</v>
      </c>
      <c r="Y50" s="32">
        <f>$D$50*X50</f>
        <v>0</v>
      </c>
      <c r="Z50" s="63">
        <v>0</v>
      </c>
      <c r="AA50" s="32">
        <f>$D$50*Z50</f>
        <v>0</v>
      </c>
      <c r="AB50" s="111" t="str">
        <f>$B$50</f>
        <v>Garbage / Dumpsters (EA)</v>
      </c>
      <c r="AC50" s="111"/>
      <c r="AD50" s="25">
        <f>$D$50</f>
        <v>200</v>
      </c>
      <c r="AE50" s="63">
        <v>0</v>
      </c>
      <c r="AF50" s="32">
        <f>$D$50*AE50</f>
        <v>0</v>
      </c>
      <c r="AG50" s="63">
        <v>0</v>
      </c>
      <c r="AH50" s="32">
        <f>$D$50*AG50</f>
        <v>0</v>
      </c>
      <c r="AI50" s="63">
        <v>0</v>
      </c>
      <c r="AJ50" s="36">
        <f>$D$50*AI50</f>
        <v>0</v>
      </c>
      <c r="AK50" s="63">
        <v>0</v>
      </c>
      <c r="AL50" s="32">
        <f>$D$50*AK50</f>
        <v>0</v>
      </c>
      <c r="AM50" s="63">
        <v>0</v>
      </c>
      <c r="AN50" s="32">
        <f>$D$50*AM50</f>
        <v>0</v>
      </c>
    </row>
    <row r="51" spans="1:40" ht="12">
      <c r="A51" s="22" t="s">
        <v>54</v>
      </c>
      <c r="B51" s="111" t="s">
        <v>95</v>
      </c>
      <c r="C51" s="111"/>
      <c r="D51" s="25">
        <v>100</v>
      </c>
      <c r="E51" s="63">
        <v>0</v>
      </c>
      <c r="F51" s="32">
        <f>$D$51*E51</f>
        <v>0</v>
      </c>
      <c r="G51" s="63">
        <v>0</v>
      </c>
      <c r="H51" s="32">
        <f>$D$51*G51</f>
        <v>0</v>
      </c>
      <c r="I51" s="63">
        <v>0</v>
      </c>
      <c r="J51" s="36">
        <f>$D$51*I51</f>
        <v>0</v>
      </c>
      <c r="K51" s="63">
        <v>0</v>
      </c>
      <c r="L51" s="36">
        <f>$D$51*K51</f>
        <v>0</v>
      </c>
      <c r="M51" s="63">
        <v>0</v>
      </c>
      <c r="N51" s="32">
        <f>$D$51*M51</f>
        <v>0</v>
      </c>
      <c r="O51" s="120" t="str">
        <f>$B$51</f>
        <v>Hand washing Stations</v>
      </c>
      <c r="P51" s="121"/>
      <c r="Q51" s="25">
        <f>$D$51</f>
        <v>100</v>
      </c>
      <c r="R51" s="63">
        <v>0</v>
      </c>
      <c r="S51" s="32">
        <f>$D$51*R51</f>
        <v>0</v>
      </c>
      <c r="T51" s="63">
        <v>0</v>
      </c>
      <c r="U51" s="32">
        <f>$D$51*T51</f>
        <v>0</v>
      </c>
      <c r="V51" s="63">
        <v>0</v>
      </c>
      <c r="W51" s="36">
        <f>$D$51*V51</f>
        <v>0</v>
      </c>
      <c r="X51" s="63">
        <v>0</v>
      </c>
      <c r="Y51" s="36">
        <f>$D$51*X51</f>
        <v>0</v>
      </c>
      <c r="Z51" s="63">
        <v>0</v>
      </c>
      <c r="AA51" s="32">
        <f>$D$51*Z51</f>
        <v>0</v>
      </c>
      <c r="AB51" s="111" t="str">
        <f>$B$51</f>
        <v>Hand washing Stations</v>
      </c>
      <c r="AC51" s="111"/>
      <c r="AD51" s="25">
        <f>$D$51</f>
        <v>100</v>
      </c>
      <c r="AE51" s="63">
        <v>0</v>
      </c>
      <c r="AF51" s="32">
        <f>$D$51*AE51</f>
        <v>0</v>
      </c>
      <c r="AG51" s="63">
        <v>0</v>
      </c>
      <c r="AH51" s="32">
        <f>$D$51*AG51</f>
        <v>0</v>
      </c>
      <c r="AI51" s="63">
        <v>0</v>
      </c>
      <c r="AJ51" s="36">
        <f>$D$51*AI51</f>
        <v>0</v>
      </c>
      <c r="AK51" s="63">
        <v>0</v>
      </c>
      <c r="AL51" s="36">
        <f>$D$51*AK51</f>
        <v>0</v>
      </c>
      <c r="AM51" s="63">
        <v>0</v>
      </c>
      <c r="AN51" s="32">
        <f>$D$51*AM51</f>
        <v>0</v>
      </c>
    </row>
    <row r="52" spans="1:40" ht="12.75" customHeight="1">
      <c r="A52" s="22" t="s">
        <v>108</v>
      </c>
      <c r="B52" s="101" t="s">
        <v>110</v>
      </c>
      <c r="C52" s="102"/>
      <c r="D52" s="25">
        <v>150</v>
      </c>
      <c r="E52" s="63">
        <v>0</v>
      </c>
      <c r="F52" s="32">
        <f>$D$53*E52</f>
        <v>0</v>
      </c>
      <c r="G52" s="63">
        <v>0</v>
      </c>
      <c r="H52" s="32">
        <f>$D$53*G52</f>
        <v>0</v>
      </c>
      <c r="I52" s="63">
        <v>0</v>
      </c>
      <c r="J52" s="36">
        <f>$D$53*I52</f>
        <v>0</v>
      </c>
      <c r="K52" s="63">
        <v>0</v>
      </c>
      <c r="L52" s="32">
        <f>$D$53*K52</f>
        <v>0</v>
      </c>
      <c r="M52" s="63">
        <v>0</v>
      </c>
      <c r="N52" s="32">
        <f>$D$53*M52</f>
        <v>0</v>
      </c>
      <c r="O52" s="101" t="str">
        <f>$B$52</f>
        <v>Lite Towers</v>
      </c>
      <c r="P52" s="102"/>
      <c r="Q52" s="25">
        <f>$D$52</f>
        <v>150</v>
      </c>
      <c r="R52" s="63">
        <v>0</v>
      </c>
      <c r="S52" s="32">
        <f>$D$53*R52</f>
        <v>0</v>
      </c>
      <c r="T52" s="63">
        <v>0</v>
      </c>
      <c r="U52" s="32">
        <f>$D$53*T52</f>
        <v>0</v>
      </c>
      <c r="V52" s="63">
        <v>0</v>
      </c>
      <c r="W52" s="36">
        <f>$D$53*V52</f>
        <v>0</v>
      </c>
      <c r="X52" s="63">
        <v>0</v>
      </c>
      <c r="Y52" s="32">
        <f>$D$53*X52</f>
        <v>0</v>
      </c>
      <c r="Z52" s="63">
        <v>0</v>
      </c>
      <c r="AA52" s="32">
        <f>$D$53*Z52</f>
        <v>0</v>
      </c>
      <c r="AB52" s="101" t="str">
        <f>$B$52</f>
        <v>Lite Towers</v>
      </c>
      <c r="AC52" s="102"/>
      <c r="AD52" s="25">
        <f>$D$52</f>
        <v>150</v>
      </c>
      <c r="AE52" s="63">
        <v>0</v>
      </c>
      <c r="AF52" s="32">
        <f>$D$53*AE52</f>
        <v>0</v>
      </c>
      <c r="AG52" s="63">
        <v>0</v>
      </c>
      <c r="AH52" s="32">
        <f>$D$53*AG52</f>
        <v>0</v>
      </c>
      <c r="AI52" s="63">
        <v>0</v>
      </c>
      <c r="AJ52" s="36">
        <f>$D$53*AI52</f>
        <v>0</v>
      </c>
      <c r="AK52" s="63">
        <v>0</v>
      </c>
      <c r="AL52" s="32">
        <f>$D$53*AK52</f>
        <v>0</v>
      </c>
      <c r="AM52" s="63">
        <v>0</v>
      </c>
      <c r="AN52" s="32">
        <f>$D$53*AM52</f>
        <v>0</v>
      </c>
    </row>
    <row r="53" spans="1:40" ht="12">
      <c r="A53" s="22" t="s">
        <v>55</v>
      </c>
      <c r="B53" s="111" t="s">
        <v>14</v>
      </c>
      <c r="C53" s="111"/>
      <c r="D53" s="25">
        <v>400</v>
      </c>
      <c r="E53" s="63">
        <v>0</v>
      </c>
      <c r="F53" s="32">
        <f>$D$53*E53</f>
        <v>0</v>
      </c>
      <c r="G53" s="63">
        <v>0</v>
      </c>
      <c r="H53" s="32">
        <f>$D$53*G53</f>
        <v>0</v>
      </c>
      <c r="I53" s="63">
        <v>0</v>
      </c>
      <c r="J53" s="36">
        <f>$D$53*I53</f>
        <v>0</v>
      </c>
      <c r="K53" s="63">
        <v>0</v>
      </c>
      <c r="L53" s="32">
        <f>$D$53*K53</f>
        <v>0</v>
      </c>
      <c r="M53" s="63">
        <v>0</v>
      </c>
      <c r="N53" s="32">
        <f>$D$53*M53</f>
        <v>0</v>
      </c>
      <c r="O53" s="120" t="str">
        <f>$B$53</f>
        <v>Land Use Agmts (EA)</v>
      </c>
      <c r="P53" s="121"/>
      <c r="Q53" s="25">
        <f>$D$53</f>
        <v>400</v>
      </c>
      <c r="R53" s="63">
        <v>0</v>
      </c>
      <c r="S53" s="32">
        <f>$D$53*R53</f>
        <v>0</v>
      </c>
      <c r="T53" s="63">
        <v>0</v>
      </c>
      <c r="U53" s="32">
        <f>$D$53*T53</f>
        <v>0</v>
      </c>
      <c r="V53" s="63">
        <v>0</v>
      </c>
      <c r="W53" s="36">
        <f>$D$53*V53</f>
        <v>0</v>
      </c>
      <c r="X53" s="63">
        <v>0</v>
      </c>
      <c r="Y53" s="32">
        <f>$D$53*X53</f>
        <v>0</v>
      </c>
      <c r="Z53" s="63">
        <v>0</v>
      </c>
      <c r="AA53" s="32">
        <f>$D$53*Z53</f>
        <v>0</v>
      </c>
      <c r="AB53" s="111" t="str">
        <f>$B$53</f>
        <v>Land Use Agmts (EA)</v>
      </c>
      <c r="AC53" s="111"/>
      <c r="AD53" s="25">
        <f>$D$53</f>
        <v>400</v>
      </c>
      <c r="AE53" s="63">
        <v>0</v>
      </c>
      <c r="AF53" s="32">
        <f>$D$53*AE53</f>
        <v>0</v>
      </c>
      <c r="AG53" s="63">
        <v>0</v>
      </c>
      <c r="AH53" s="32">
        <f>$D$53*AG53</f>
        <v>0</v>
      </c>
      <c r="AI53" s="63">
        <v>0</v>
      </c>
      <c r="AJ53" s="36">
        <f>$D$53*AI53</f>
        <v>0</v>
      </c>
      <c r="AK53" s="63">
        <v>0</v>
      </c>
      <c r="AL53" s="32">
        <f>$D$53*AK53</f>
        <v>0</v>
      </c>
      <c r="AM53" s="63">
        <v>0</v>
      </c>
      <c r="AN53" s="32">
        <f>$D$53*AM53</f>
        <v>0</v>
      </c>
    </row>
    <row r="54" spans="1:40" ht="12.75" customHeight="1">
      <c r="A54" s="22" t="s">
        <v>56</v>
      </c>
      <c r="B54" s="111" t="s">
        <v>30</v>
      </c>
      <c r="C54" s="111"/>
      <c r="D54" s="25">
        <v>1400</v>
      </c>
      <c r="E54" s="63">
        <v>0</v>
      </c>
      <c r="F54" s="32">
        <f>$D$54*E54</f>
        <v>0</v>
      </c>
      <c r="G54" s="63">
        <v>0</v>
      </c>
      <c r="H54" s="32">
        <f>$D$54*G54</f>
        <v>0</v>
      </c>
      <c r="I54" s="63">
        <v>0</v>
      </c>
      <c r="J54" s="36">
        <f>$D$54*I54</f>
        <v>0</v>
      </c>
      <c r="K54" s="63">
        <v>0</v>
      </c>
      <c r="L54" s="32">
        <f>$D$54*K54</f>
        <v>0</v>
      </c>
      <c r="M54" s="63">
        <v>0</v>
      </c>
      <c r="N54" s="32">
        <f>$D$54*M54</f>
        <v>0</v>
      </c>
      <c r="O54" s="120" t="str">
        <f>$B$54</f>
        <v>Mechanic Trk w/Operator</v>
      </c>
      <c r="P54" s="121"/>
      <c r="Q54" s="25">
        <f>$D$54</f>
        <v>1400</v>
      </c>
      <c r="R54" s="63">
        <v>0</v>
      </c>
      <c r="S54" s="32">
        <f>$D$54*R54</f>
        <v>0</v>
      </c>
      <c r="T54" s="63">
        <v>0</v>
      </c>
      <c r="U54" s="32">
        <f>$D$54*T54</f>
        <v>0</v>
      </c>
      <c r="V54" s="63">
        <v>0</v>
      </c>
      <c r="W54" s="36">
        <f>$D$54*V54</f>
        <v>0</v>
      </c>
      <c r="X54" s="63">
        <v>0</v>
      </c>
      <c r="Y54" s="32">
        <f>$D$54*X54</f>
        <v>0</v>
      </c>
      <c r="Z54" s="63">
        <v>0</v>
      </c>
      <c r="AA54" s="32">
        <f>$D$54*Z54</f>
        <v>0</v>
      </c>
      <c r="AB54" s="111" t="str">
        <f>$B$54</f>
        <v>Mechanic Trk w/Operator</v>
      </c>
      <c r="AC54" s="111"/>
      <c r="AD54" s="25">
        <f>$D$54</f>
        <v>1400</v>
      </c>
      <c r="AE54" s="63">
        <v>0</v>
      </c>
      <c r="AF54" s="32">
        <f>$D$54*AE54</f>
        <v>0</v>
      </c>
      <c r="AG54" s="63">
        <v>0</v>
      </c>
      <c r="AH54" s="32">
        <f>$D$54*AG54</f>
        <v>0</v>
      </c>
      <c r="AI54" s="63">
        <v>0</v>
      </c>
      <c r="AJ54" s="36">
        <f>$D$54*AI54</f>
        <v>0</v>
      </c>
      <c r="AK54" s="63">
        <v>0</v>
      </c>
      <c r="AL54" s="32">
        <f>$D$54*AK54</f>
        <v>0</v>
      </c>
      <c r="AM54" s="63">
        <v>0</v>
      </c>
      <c r="AN54" s="32">
        <f>$D$54*AM54</f>
        <v>0</v>
      </c>
    </row>
    <row r="55" spans="1:40" ht="12.75" customHeight="1">
      <c r="A55" s="22" t="s">
        <v>57</v>
      </c>
      <c r="B55" s="111" t="s">
        <v>101</v>
      </c>
      <c r="C55" s="111"/>
      <c r="D55" s="25">
        <v>3000</v>
      </c>
      <c r="E55" s="63">
        <v>0</v>
      </c>
      <c r="F55" s="32">
        <f>$D$55*E55</f>
        <v>0</v>
      </c>
      <c r="G55" s="63">
        <v>0</v>
      </c>
      <c r="H55" s="32">
        <f>$D$55*G55</f>
        <v>0</v>
      </c>
      <c r="I55" s="63">
        <v>0</v>
      </c>
      <c r="J55" s="36">
        <f>$D$55*I55</f>
        <v>0</v>
      </c>
      <c r="K55" s="63">
        <v>0</v>
      </c>
      <c r="L55" s="32">
        <f>$D$55*K55</f>
        <v>0</v>
      </c>
      <c r="M55" s="63">
        <v>0</v>
      </c>
      <c r="N55" s="32">
        <f>$D$55*M55</f>
        <v>0</v>
      </c>
      <c r="O55" s="120" t="str">
        <f>$B$55</f>
        <v>Clerical or Helibase Trailer</v>
      </c>
      <c r="P55" s="121"/>
      <c r="Q55" s="25">
        <f>$D$55</f>
        <v>3000</v>
      </c>
      <c r="R55" s="63">
        <v>0</v>
      </c>
      <c r="S55" s="32">
        <f>$D$55*R55</f>
        <v>0</v>
      </c>
      <c r="T55" s="63">
        <v>0</v>
      </c>
      <c r="U55" s="32">
        <f>$D$55*T55</f>
        <v>0</v>
      </c>
      <c r="V55" s="63">
        <v>0</v>
      </c>
      <c r="W55" s="36">
        <f>$D$55*V55</f>
        <v>0</v>
      </c>
      <c r="X55" s="63">
        <v>0</v>
      </c>
      <c r="Y55" s="32">
        <f>$D$55*X55</f>
        <v>0</v>
      </c>
      <c r="Z55" s="63">
        <v>0</v>
      </c>
      <c r="AA55" s="32">
        <f>$D$55*Z55</f>
        <v>0</v>
      </c>
      <c r="AB55" s="111" t="str">
        <f>$B$55</f>
        <v>Clerical or Helibase Trailer</v>
      </c>
      <c r="AC55" s="111"/>
      <c r="AD55" s="25">
        <f>$D$55</f>
        <v>3000</v>
      </c>
      <c r="AE55" s="63">
        <v>0</v>
      </c>
      <c r="AF55" s="32">
        <f>$D$55*AE55</f>
        <v>0</v>
      </c>
      <c r="AG55" s="63">
        <v>0</v>
      </c>
      <c r="AH55" s="32">
        <f>$D$55*AG55</f>
        <v>0</v>
      </c>
      <c r="AI55" s="63">
        <v>0</v>
      </c>
      <c r="AJ55" s="36">
        <f>$D$55*AI55</f>
        <v>0</v>
      </c>
      <c r="AK55" s="63">
        <v>0</v>
      </c>
      <c r="AL55" s="32">
        <f>$D$55*AK55</f>
        <v>0</v>
      </c>
      <c r="AM55" s="63">
        <v>0</v>
      </c>
      <c r="AN55" s="32">
        <f>$D$55*AM55</f>
        <v>0</v>
      </c>
    </row>
    <row r="56" spans="1:40" ht="12.75" customHeight="1">
      <c r="A56" s="22" t="s">
        <v>85</v>
      </c>
      <c r="B56" s="126" t="s">
        <v>77</v>
      </c>
      <c r="C56" s="127"/>
      <c r="D56" s="25">
        <v>1800</v>
      </c>
      <c r="E56" s="63">
        <v>0</v>
      </c>
      <c r="F56" s="32">
        <f>$D$56*E56</f>
        <v>0</v>
      </c>
      <c r="G56" s="63">
        <v>0</v>
      </c>
      <c r="H56" s="32">
        <f>$D$56*G56</f>
        <v>0</v>
      </c>
      <c r="I56" s="63">
        <v>0</v>
      </c>
      <c r="J56" s="36">
        <f>$D$56*I56</f>
        <v>0</v>
      </c>
      <c r="K56" s="63">
        <v>0</v>
      </c>
      <c r="L56" s="32">
        <f>$D$56*K56</f>
        <v>0</v>
      </c>
      <c r="M56" s="63">
        <v>0</v>
      </c>
      <c r="N56" s="32">
        <f>$D$56*M56</f>
        <v>0</v>
      </c>
      <c r="O56" s="178" t="str">
        <f>$B$56</f>
        <v>Chipper</v>
      </c>
      <c r="P56" s="179"/>
      <c r="Q56" s="25">
        <f>$D$56</f>
        <v>1800</v>
      </c>
      <c r="R56" s="63">
        <v>0</v>
      </c>
      <c r="S56" s="32">
        <f>$D$56*R56</f>
        <v>0</v>
      </c>
      <c r="T56" s="63">
        <v>0</v>
      </c>
      <c r="U56" s="32">
        <f>$D$56*T56</f>
        <v>0</v>
      </c>
      <c r="V56" s="63">
        <v>0</v>
      </c>
      <c r="W56" s="36">
        <f>$D$56*V56</f>
        <v>0</v>
      </c>
      <c r="X56" s="63">
        <v>0</v>
      </c>
      <c r="Y56" s="32">
        <f>$D$56*X56</f>
        <v>0</v>
      </c>
      <c r="Z56" s="63">
        <v>0</v>
      </c>
      <c r="AA56" s="32">
        <f>$D$56*Z56</f>
        <v>0</v>
      </c>
      <c r="AB56" s="126" t="str">
        <f>$B$56</f>
        <v>Chipper</v>
      </c>
      <c r="AC56" s="127"/>
      <c r="AD56" s="25">
        <f>$D$56</f>
        <v>1800</v>
      </c>
      <c r="AE56" s="63">
        <v>0</v>
      </c>
      <c r="AF56" s="32">
        <f>$D$56*AE56</f>
        <v>0</v>
      </c>
      <c r="AG56" s="63">
        <v>0</v>
      </c>
      <c r="AH56" s="32">
        <f>$D$56*AG56</f>
        <v>0</v>
      </c>
      <c r="AI56" s="63">
        <v>0</v>
      </c>
      <c r="AJ56" s="36">
        <f>$D$56*AI56</f>
        <v>0</v>
      </c>
      <c r="AK56" s="63">
        <v>0</v>
      </c>
      <c r="AL56" s="32">
        <f>$D$56*AK56</f>
        <v>0</v>
      </c>
      <c r="AM56" s="63">
        <v>0</v>
      </c>
      <c r="AN56" s="32">
        <f>$D$56*AM56</f>
        <v>0</v>
      </c>
    </row>
    <row r="57" spans="1:40" ht="12.75" customHeight="1">
      <c r="A57" s="22" t="s">
        <v>60</v>
      </c>
      <c r="B57" s="126" t="s">
        <v>71</v>
      </c>
      <c r="C57" s="126"/>
      <c r="D57" s="25">
        <v>80</v>
      </c>
      <c r="E57" s="63">
        <v>0</v>
      </c>
      <c r="F57" s="32">
        <f>$D$57*E57</f>
        <v>0</v>
      </c>
      <c r="G57" s="63">
        <v>0</v>
      </c>
      <c r="H57" s="32">
        <f>$D$57*G57</f>
        <v>0</v>
      </c>
      <c r="I57" s="63">
        <v>0</v>
      </c>
      <c r="J57" s="36">
        <f>$D$57*I57</f>
        <v>0</v>
      </c>
      <c r="K57" s="63">
        <v>0</v>
      </c>
      <c r="L57" s="32">
        <f>$D$57*K57</f>
        <v>0</v>
      </c>
      <c r="M57" s="63">
        <v>0</v>
      </c>
      <c r="N57" s="32">
        <f>$D$57*M57</f>
        <v>0</v>
      </c>
      <c r="O57" s="178" t="str">
        <f>$B$57</f>
        <v>Porta Potties w/service #EA</v>
      </c>
      <c r="P57" s="179"/>
      <c r="Q57" s="25">
        <f>$D$57</f>
        <v>80</v>
      </c>
      <c r="R57" s="63">
        <v>0</v>
      </c>
      <c r="S57" s="32">
        <f>$D$57*R57</f>
        <v>0</v>
      </c>
      <c r="T57" s="63">
        <v>0</v>
      </c>
      <c r="U57" s="32">
        <f>$D$57*T57</f>
        <v>0</v>
      </c>
      <c r="V57" s="63">
        <v>0</v>
      </c>
      <c r="W57" s="36">
        <f>$D$57*V57</f>
        <v>0</v>
      </c>
      <c r="X57" s="63">
        <v>0</v>
      </c>
      <c r="Y57" s="32">
        <f>$D$57*X57</f>
        <v>0</v>
      </c>
      <c r="Z57" s="63">
        <v>0</v>
      </c>
      <c r="AA57" s="32">
        <f>$D$57*Z57</f>
        <v>0</v>
      </c>
      <c r="AB57" s="126" t="str">
        <f>$B$57</f>
        <v>Porta Potties w/service #EA</v>
      </c>
      <c r="AC57" s="126"/>
      <c r="AD57" s="25">
        <f>$D$57</f>
        <v>80</v>
      </c>
      <c r="AE57" s="63">
        <v>0</v>
      </c>
      <c r="AF57" s="32">
        <f>$D$57*AE57</f>
        <v>0</v>
      </c>
      <c r="AG57" s="63">
        <v>0</v>
      </c>
      <c r="AH57" s="32">
        <f>$D$57*AG57</f>
        <v>0</v>
      </c>
      <c r="AI57" s="63">
        <v>0</v>
      </c>
      <c r="AJ57" s="36">
        <f>$D$57*AI57</f>
        <v>0</v>
      </c>
      <c r="AK57" s="63">
        <v>0</v>
      </c>
      <c r="AL57" s="32">
        <f>$D$57*AK57</f>
        <v>0</v>
      </c>
      <c r="AM57" s="63">
        <v>0</v>
      </c>
      <c r="AN57" s="32">
        <f>$D$57*AM57</f>
        <v>0</v>
      </c>
    </row>
    <row r="58" spans="1:40" ht="12.75" customHeight="1">
      <c r="A58" s="22" t="s">
        <v>61</v>
      </c>
      <c r="B58" s="111" t="s">
        <v>75</v>
      </c>
      <c r="C58" s="111"/>
      <c r="D58" s="25">
        <v>1400</v>
      </c>
      <c r="E58" s="63">
        <v>0</v>
      </c>
      <c r="F58" s="32">
        <f>$D$58*E58</f>
        <v>0</v>
      </c>
      <c r="G58" s="63">
        <v>0</v>
      </c>
      <c r="H58" s="32">
        <f>$D$58*G58</f>
        <v>0</v>
      </c>
      <c r="I58" s="63">
        <v>0</v>
      </c>
      <c r="J58" s="36">
        <f>$D$58*I58</f>
        <v>0</v>
      </c>
      <c r="K58" s="63">
        <v>0</v>
      </c>
      <c r="L58" s="32">
        <f>$D$58*K58</f>
        <v>0</v>
      </c>
      <c r="M58" s="63">
        <v>0</v>
      </c>
      <c r="N58" s="32">
        <f>$D$58*M58</f>
        <v>0</v>
      </c>
      <c r="O58" s="120" t="str">
        <f>$B$58</f>
        <v>Potable H20 Truck TY2</v>
      </c>
      <c r="P58" s="121"/>
      <c r="Q58" s="25">
        <f>$D$58</f>
        <v>1400</v>
      </c>
      <c r="R58" s="63">
        <v>0</v>
      </c>
      <c r="S58" s="32">
        <f>$D$58*R58</f>
        <v>0</v>
      </c>
      <c r="T58" s="63">
        <v>0</v>
      </c>
      <c r="U58" s="32">
        <f>$D$58*T58</f>
        <v>0</v>
      </c>
      <c r="V58" s="63">
        <v>0</v>
      </c>
      <c r="W58" s="36">
        <f>$D$58*V58</f>
        <v>0</v>
      </c>
      <c r="X58" s="63">
        <v>0</v>
      </c>
      <c r="Y58" s="32">
        <f>$D$58*X58</f>
        <v>0</v>
      </c>
      <c r="Z58" s="63">
        <v>0</v>
      </c>
      <c r="AA58" s="32">
        <f>$D$58*Z58</f>
        <v>0</v>
      </c>
      <c r="AB58" s="111" t="str">
        <f>$B$58</f>
        <v>Potable H20 Truck TY2</v>
      </c>
      <c r="AC58" s="111"/>
      <c r="AD58" s="25">
        <f>$D$58</f>
        <v>1400</v>
      </c>
      <c r="AE58" s="63">
        <v>0</v>
      </c>
      <c r="AF58" s="32">
        <f>$D$58*AE58</f>
        <v>0</v>
      </c>
      <c r="AG58" s="63">
        <v>0</v>
      </c>
      <c r="AH58" s="32">
        <f>$D$58*AG58</f>
        <v>0</v>
      </c>
      <c r="AI58" s="63">
        <v>0</v>
      </c>
      <c r="AJ58" s="36">
        <f>$D$58*AI58</f>
        <v>0</v>
      </c>
      <c r="AK58" s="63">
        <v>0</v>
      </c>
      <c r="AL58" s="32">
        <f>$D$58*AK58</f>
        <v>0</v>
      </c>
      <c r="AM58" s="63">
        <v>0</v>
      </c>
      <c r="AN58" s="32">
        <f>$D$58*AM58</f>
        <v>0</v>
      </c>
    </row>
    <row r="59" spans="1:40" ht="12.75" customHeight="1">
      <c r="A59" s="22" t="s">
        <v>79</v>
      </c>
      <c r="B59" s="126" t="s">
        <v>67</v>
      </c>
      <c r="C59" s="126"/>
      <c r="D59" s="25">
        <v>90</v>
      </c>
      <c r="E59" s="63">
        <v>0</v>
      </c>
      <c r="F59" s="32">
        <f>$D$59*E59</f>
        <v>0</v>
      </c>
      <c r="G59" s="63">
        <v>0</v>
      </c>
      <c r="H59" s="32">
        <f>$D$59*G59</f>
        <v>0</v>
      </c>
      <c r="I59" s="63">
        <v>0</v>
      </c>
      <c r="J59" s="36">
        <f>$D$59*I59</f>
        <v>0</v>
      </c>
      <c r="K59" s="63">
        <v>0</v>
      </c>
      <c r="L59" s="32">
        <f>$D$59*K59</f>
        <v>0</v>
      </c>
      <c r="M59" s="63">
        <v>0</v>
      </c>
      <c r="N59" s="32">
        <f>$D$59*M59</f>
        <v>0</v>
      </c>
      <c r="O59" s="178" t="str">
        <f>$B$59</f>
        <v>Rental Vehicles Average</v>
      </c>
      <c r="P59" s="179"/>
      <c r="Q59" s="25">
        <f>$D$59</f>
        <v>90</v>
      </c>
      <c r="R59" s="63">
        <v>0</v>
      </c>
      <c r="S59" s="32">
        <f>$D$59*R59</f>
        <v>0</v>
      </c>
      <c r="T59" s="63">
        <v>0</v>
      </c>
      <c r="U59" s="32">
        <f>$D$59*T59</f>
        <v>0</v>
      </c>
      <c r="V59" s="63">
        <v>0</v>
      </c>
      <c r="W59" s="36">
        <f>$D$59*V59</f>
        <v>0</v>
      </c>
      <c r="X59" s="63">
        <v>0</v>
      </c>
      <c r="Y59" s="32">
        <f>$D$59*X59</f>
        <v>0</v>
      </c>
      <c r="Z59" s="63">
        <v>0</v>
      </c>
      <c r="AA59" s="32">
        <f>$D$59*Z59</f>
        <v>0</v>
      </c>
      <c r="AB59" s="126" t="str">
        <f>$B$59</f>
        <v>Rental Vehicles Average</v>
      </c>
      <c r="AC59" s="126"/>
      <c r="AD59" s="25">
        <f>$D$59</f>
        <v>90</v>
      </c>
      <c r="AE59" s="63">
        <v>0</v>
      </c>
      <c r="AF59" s="32">
        <f>$D$59*AE59</f>
        <v>0</v>
      </c>
      <c r="AG59" s="63">
        <v>0</v>
      </c>
      <c r="AH59" s="32">
        <f>$D$59*AG59</f>
        <v>0</v>
      </c>
      <c r="AI59" s="63">
        <v>0</v>
      </c>
      <c r="AJ59" s="36">
        <f>$D$59*AI59</f>
        <v>0</v>
      </c>
      <c r="AK59" s="63">
        <v>0</v>
      </c>
      <c r="AL59" s="32">
        <f>$D$59*AK59</f>
        <v>0</v>
      </c>
      <c r="AM59" s="63">
        <v>0</v>
      </c>
      <c r="AN59" s="32">
        <f>$D$59*AM59</f>
        <v>0</v>
      </c>
    </row>
    <row r="60" spans="1:40" ht="12">
      <c r="A60" s="22" t="s">
        <v>66</v>
      </c>
      <c r="B60" s="111" t="s">
        <v>115</v>
      </c>
      <c r="C60" s="111"/>
      <c r="D60" s="25">
        <v>450</v>
      </c>
      <c r="E60" s="63">
        <v>0</v>
      </c>
      <c r="F60" s="32">
        <f>$D$60*E60</f>
        <v>0</v>
      </c>
      <c r="G60" s="63">
        <v>0</v>
      </c>
      <c r="H60" s="32">
        <f>$D$60*G60</f>
        <v>0</v>
      </c>
      <c r="I60" s="63">
        <v>0</v>
      </c>
      <c r="J60" s="36">
        <f>$D$60*I60</f>
        <v>0</v>
      </c>
      <c r="K60" s="63">
        <v>0</v>
      </c>
      <c r="L60" s="32">
        <f>$D$60*K60</f>
        <v>0</v>
      </c>
      <c r="M60" s="63">
        <v>0</v>
      </c>
      <c r="N60" s="32">
        <f>$D$60*M60</f>
        <v>0</v>
      </c>
      <c r="O60" s="120" t="str">
        <f>$B$60</f>
        <v>Pickup with Operator </v>
      </c>
      <c r="P60" s="121"/>
      <c r="Q60" s="25">
        <f>$D$60</f>
        <v>450</v>
      </c>
      <c r="R60" s="63">
        <v>0</v>
      </c>
      <c r="S60" s="32">
        <f>$D$60*R60</f>
        <v>0</v>
      </c>
      <c r="T60" s="63">
        <v>0</v>
      </c>
      <c r="U60" s="32">
        <f>$D$60*T60</f>
        <v>0</v>
      </c>
      <c r="V60" s="63">
        <v>0</v>
      </c>
      <c r="W60" s="36">
        <f>$D$60*V60</f>
        <v>0</v>
      </c>
      <c r="X60" s="63">
        <v>0</v>
      </c>
      <c r="Y60" s="32">
        <f>$D$60*X60</f>
        <v>0</v>
      </c>
      <c r="Z60" s="63">
        <v>0</v>
      </c>
      <c r="AA60" s="32">
        <f>$D$60*Z60</f>
        <v>0</v>
      </c>
      <c r="AB60" s="111" t="str">
        <f>$B$60</f>
        <v>Pickup with Operator </v>
      </c>
      <c r="AC60" s="111"/>
      <c r="AD60" s="25">
        <f>$D$60</f>
        <v>450</v>
      </c>
      <c r="AE60" s="63">
        <v>0</v>
      </c>
      <c r="AF60" s="32">
        <f>$D$60*AE60</f>
        <v>0</v>
      </c>
      <c r="AG60" s="63">
        <v>0</v>
      </c>
      <c r="AH60" s="32">
        <f>$D$60*AG60</f>
        <v>0</v>
      </c>
      <c r="AI60" s="63">
        <v>0</v>
      </c>
      <c r="AJ60" s="36">
        <f>$D$60*AI60</f>
        <v>0</v>
      </c>
      <c r="AK60" s="63">
        <v>0</v>
      </c>
      <c r="AL60" s="32">
        <f>$D$60*AK60</f>
        <v>0</v>
      </c>
      <c r="AM60" s="63">
        <v>0</v>
      </c>
      <c r="AN60" s="32">
        <f>$D$60*AM60</f>
        <v>0</v>
      </c>
    </row>
    <row r="61" spans="1:40" ht="12.75" customHeight="1">
      <c r="A61" s="22" t="s">
        <v>62</v>
      </c>
      <c r="B61" s="120" t="s">
        <v>3</v>
      </c>
      <c r="C61" s="121"/>
      <c r="D61" s="25">
        <v>300</v>
      </c>
      <c r="E61" s="63">
        <v>0</v>
      </c>
      <c r="F61" s="32">
        <f>$D$61*E61</f>
        <v>0</v>
      </c>
      <c r="G61" s="63">
        <v>0</v>
      </c>
      <c r="H61" s="32">
        <f>$D$61*G61</f>
        <v>0</v>
      </c>
      <c r="I61" s="63">
        <v>0</v>
      </c>
      <c r="J61" s="36">
        <f>$D$61*I61</f>
        <v>0</v>
      </c>
      <c r="K61" s="63">
        <v>0</v>
      </c>
      <c r="L61" s="32">
        <f>$D$61*K61</f>
        <v>0</v>
      </c>
      <c r="M61" s="63">
        <v>0</v>
      </c>
      <c r="N61" s="32">
        <f>$D$61*M61</f>
        <v>0</v>
      </c>
      <c r="O61" s="120" t="str">
        <f>$B$61</f>
        <v>Reefer</v>
      </c>
      <c r="P61" s="121"/>
      <c r="Q61" s="25">
        <f>$D$61</f>
        <v>300</v>
      </c>
      <c r="R61" s="63">
        <v>0</v>
      </c>
      <c r="S61" s="32">
        <f>$D$61*R61</f>
        <v>0</v>
      </c>
      <c r="T61" s="63">
        <v>0</v>
      </c>
      <c r="U61" s="32">
        <f>$D$61*T61</f>
        <v>0</v>
      </c>
      <c r="V61" s="63">
        <v>0</v>
      </c>
      <c r="W61" s="36">
        <f>$D$61*V61</f>
        <v>0</v>
      </c>
      <c r="X61" s="63">
        <v>0</v>
      </c>
      <c r="Y61" s="32">
        <f>$D$61*X61</f>
        <v>0</v>
      </c>
      <c r="Z61" s="63">
        <v>0</v>
      </c>
      <c r="AA61" s="32">
        <f>$D$61*Z61</f>
        <v>0</v>
      </c>
      <c r="AB61" s="120" t="str">
        <f>$B$61</f>
        <v>Reefer</v>
      </c>
      <c r="AC61" s="121"/>
      <c r="AD61" s="25">
        <f>$D$61</f>
        <v>300</v>
      </c>
      <c r="AE61" s="63">
        <v>0</v>
      </c>
      <c r="AF61" s="32">
        <f>$D$61*AE61</f>
        <v>0</v>
      </c>
      <c r="AG61" s="63">
        <v>0</v>
      </c>
      <c r="AH61" s="32">
        <f>$D$61*AG61</f>
        <v>0</v>
      </c>
      <c r="AI61" s="63">
        <v>0</v>
      </c>
      <c r="AJ61" s="36">
        <f>$D$61*AI61</f>
        <v>0</v>
      </c>
      <c r="AK61" s="63">
        <v>0</v>
      </c>
      <c r="AL61" s="32">
        <f>$D$61*AK61</f>
        <v>0</v>
      </c>
      <c r="AM61" s="63">
        <v>0</v>
      </c>
      <c r="AN61" s="32">
        <f>$D$61*AM61</f>
        <v>0</v>
      </c>
    </row>
    <row r="62" spans="1:40" ht="12.75" customHeight="1">
      <c r="A62" s="22" t="s">
        <v>63</v>
      </c>
      <c r="B62" s="126" t="s">
        <v>20</v>
      </c>
      <c r="C62" s="126"/>
      <c r="D62" s="25">
        <v>3000</v>
      </c>
      <c r="E62" s="63">
        <v>0</v>
      </c>
      <c r="F62" s="32">
        <f>$D$62*E62</f>
        <v>0</v>
      </c>
      <c r="G62" s="63">
        <v>0</v>
      </c>
      <c r="H62" s="32">
        <f>$D$62*G62</f>
        <v>0</v>
      </c>
      <c r="I62" s="63">
        <v>0</v>
      </c>
      <c r="J62" s="36">
        <f>$D$62*I62</f>
        <v>0</v>
      </c>
      <c r="K62" s="63">
        <v>0</v>
      </c>
      <c r="L62" s="32">
        <f>$D$62*K62</f>
        <v>0</v>
      </c>
      <c r="M62" s="63">
        <v>0</v>
      </c>
      <c r="N62" s="32">
        <f>$D$62*M62</f>
        <v>0</v>
      </c>
      <c r="O62" s="178" t="str">
        <f>$B$62</f>
        <v>Showers (mobile unit) </v>
      </c>
      <c r="P62" s="179"/>
      <c r="Q62" s="25">
        <f>$D$62</f>
        <v>3000</v>
      </c>
      <c r="R62" s="63">
        <v>0</v>
      </c>
      <c r="S62" s="32">
        <f>$D$62*R62</f>
        <v>0</v>
      </c>
      <c r="T62" s="63">
        <v>0</v>
      </c>
      <c r="U62" s="32">
        <f>$D$62*T62</f>
        <v>0</v>
      </c>
      <c r="V62" s="63">
        <v>0</v>
      </c>
      <c r="W62" s="36">
        <f>$D$62*V62</f>
        <v>0</v>
      </c>
      <c r="X62" s="63">
        <v>0</v>
      </c>
      <c r="Y62" s="32">
        <f>$D$62*X62</f>
        <v>0</v>
      </c>
      <c r="Z62" s="63">
        <v>0</v>
      </c>
      <c r="AA62" s="32">
        <f>$D$62*Z62</f>
        <v>0</v>
      </c>
      <c r="AB62" s="126" t="str">
        <f>$B$62</f>
        <v>Showers (mobile unit) </v>
      </c>
      <c r="AC62" s="126"/>
      <c r="AD62" s="25">
        <f>$D$62</f>
        <v>3000</v>
      </c>
      <c r="AE62" s="63">
        <v>0</v>
      </c>
      <c r="AF62" s="32">
        <f>$D$62*AE62</f>
        <v>0</v>
      </c>
      <c r="AG62" s="63">
        <v>0</v>
      </c>
      <c r="AH62" s="32">
        <f>$D$62*AG62</f>
        <v>0</v>
      </c>
      <c r="AI62" s="63">
        <v>0</v>
      </c>
      <c r="AJ62" s="36">
        <f>$D$62*AI62</f>
        <v>0</v>
      </c>
      <c r="AK62" s="63">
        <v>0</v>
      </c>
      <c r="AL62" s="32">
        <f>$D$62*AK62</f>
        <v>0</v>
      </c>
      <c r="AM62" s="63">
        <v>0</v>
      </c>
      <c r="AN62" s="32">
        <f>$D$62*AM62</f>
        <v>0</v>
      </c>
    </row>
    <row r="63" spans="1:40" ht="12.75" customHeight="1">
      <c r="A63" s="22" t="s">
        <v>58</v>
      </c>
      <c r="B63" s="126" t="s">
        <v>59</v>
      </c>
      <c r="C63" s="111"/>
      <c r="D63" s="25">
        <v>500</v>
      </c>
      <c r="E63" s="63">
        <v>0</v>
      </c>
      <c r="F63" s="32">
        <f>$D$63*E63</f>
        <v>0</v>
      </c>
      <c r="G63" s="63">
        <v>0</v>
      </c>
      <c r="H63" s="32">
        <f>$D$63*G63</f>
        <v>0</v>
      </c>
      <c r="I63" s="63">
        <v>0</v>
      </c>
      <c r="J63" s="32">
        <f>$D$63*I63</f>
        <v>0</v>
      </c>
      <c r="K63" s="63">
        <v>0</v>
      </c>
      <c r="L63" s="32">
        <f>$D$63*K63</f>
        <v>0</v>
      </c>
      <c r="M63" s="63">
        <v>0</v>
      </c>
      <c r="N63" s="32">
        <f>$D$63*M63</f>
        <v>0</v>
      </c>
      <c r="O63" s="178" t="str">
        <f>$B$63</f>
        <v>Tent/Yurt (Trailers=MOOF)</v>
      </c>
      <c r="P63" s="179"/>
      <c r="Q63" s="25">
        <f>$D$63</f>
        <v>500</v>
      </c>
      <c r="R63" s="63">
        <v>0</v>
      </c>
      <c r="S63" s="32">
        <f>$D$63*R63</f>
        <v>0</v>
      </c>
      <c r="T63" s="63">
        <v>0</v>
      </c>
      <c r="U63" s="32">
        <f>$D$63*T63</f>
        <v>0</v>
      </c>
      <c r="V63" s="63">
        <v>0</v>
      </c>
      <c r="W63" s="32">
        <f>$D$63*V63</f>
        <v>0</v>
      </c>
      <c r="X63" s="63">
        <v>0</v>
      </c>
      <c r="Y63" s="32">
        <f>$D$63*X63</f>
        <v>0</v>
      </c>
      <c r="Z63" s="63">
        <v>0</v>
      </c>
      <c r="AA63" s="32">
        <f>$D$63*Z63</f>
        <v>0</v>
      </c>
      <c r="AB63" s="126" t="str">
        <f>$B$63</f>
        <v>Tent/Yurt (Trailers=MOOF)</v>
      </c>
      <c r="AC63" s="111"/>
      <c r="AD63" s="25">
        <f>$D$63</f>
        <v>500</v>
      </c>
      <c r="AE63" s="63">
        <v>0</v>
      </c>
      <c r="AF63" s="32">
        <f>$D$63*AE63</f>
        <v>0</v>
      </c>
      <c r="AG63" s="63">
        <v>0</v>
      </c>
      <c r="AH63" s="32">
        <f>$D$63*AG63</f>
        <v>0</v>
      </c>
      <c r="AI63" s="63">
        <v>0</v>
      </c>
      <c r="AJ63" s="32">
        <f>$D$63*AI63</f>
        <v>0</v>
      </c>
      <c r="AK63" s="63">
        <v>0</v>
      </c>
      <c r="AL63" s="32">
        <f>$D$63*AK63</f>
        <v>0</v>
      </c>
      <c r="AM63" s="63">
        <v>0</v>
      </c>
      <c r="AN63" s="32">
        <f>$D$63*AM63</f>
        <v>0</v>
      </c>
    </row>
    <row r="64" spans="1:40" ht="12.75" customHeight="1">
      <c r="A64" s="91" t="s">
        <v>142</v>
      </c>
      <c r="B64" s="132" t="s">
        <v>143</v>
      </c>
      <c r="C64" s="133"/>
      <c r="D64" s="25">
        <v>75</v>
      </c>
      <c r="E64" s="63">
        <v>0</v>
      </c>
      <c r="F64" s="32">
        <f>$D$64*E64</f>
        <v>0</v>
      </c>
      <c r="G64" s="63">
        <v>0</v>
      </c>
      <c r="H64" s="32">
        <f>$D$64*G64</f>
        <v>0</v>
      </c>
      <c r="I64" s="63">
        <v>0</v>
      </c>
      <c r="J64" s="32">
        <f>$D$64*I64</f>
        <v>0</v>
      </c>
      <c r="K64" s="63">
        <v>0</v>
      </c>
      <c r="L64" s="32">
        <f>$D$64*K64</f>
        <v>0</v>
      </c>
      <c r="M64" s="63">
        <v>0</v>
      </c>
      <c r="N64" s="32">
        <f>$D$64*M64</f>
        <v>0</v>
      </c>
      <c r="O64" s="132" t="str">
        <f>$B$64</f>
        <v>Vehicle Agency</v>
      </c>
      <c r="P64" s="133"/>
      <c r="Q64" s="25">
        <f>$D$64</f>
        <v>75</v>
      </c>
      <c r="R64" s="63">
        <v>0</v>
      </c>
      <c r="S64" s="32">
        <f>$D$64*R64</f>
        <v>0</v>
      </c>
      <c r="T64" s="63">
        <v>0</v>
      </c>
      <c r="U64" s="32">
        <f>$D$64*T64</f>
        <v>0</v>
      </c>
      <c r="V64" s="63">
        <v>0</v>
      </c>
      <c r="W64" s="32">
        <f>$D$64*V64</f>
        <v>0</v>
      </c>
      <c r="X64" s="63">
        <v>0</v>
      </c>
      <c r="Y64" s="32">
        <f>$D$64*X64</f>
        <v>0</v>
      </c>
      <c r="Z64" s="63">
        <v>0</v>
      </c>
      <c r="AA64" s="32">
        <f>$D$64*Z64</f>
        <v>0</v>
      </c>
      <c r="AB64" s="132" t="str">
        <f>$B$64</f>
        <v>Vehicle Agency</v>
      </c>
      <c r="AC64" s="133"/>
      <c r="AD64" s="25">
        <f>$D$64</f>
        <v>75</v>
      </c>
      <c r="AE64" s="63">
        <v>0</v>
      </c>
      <c r="AF64" s="32">
        <f>$D$64*AE64</f>
        <v>0</v>
      </c>
      <c r="AG64" s="63">
        <v>0</v>
      </c>
      <c r="AH64" s="32">
        <f>$D$64*AG64</f>
        <v>0</v>
      </c>
      <c r="AI64" s="63">
        <v>0</v>
      </c>
      <c r="AJ64" s="32">
        <f>$D$64*AI64</f>
        <v>0</v>
      </c>
      <c r="AK64" s="63">
        <v>0</v>
      </c>
      <c r="AL64" s="32">
        <f>$D$64*AK64</f>
        <v>0</v>
      </c>
      <c r="AM64" s="63">
        <v>0</v>
      </c>
      <c r="AN64" s="32">
        <f>$D$64*AM64</f>
        <v>0</v>
      </c>
    </row>
    <row r="65" spans="1:40" ht="12.75" customHeight="1">
      <c r="A65" s="22" t="s">
        <v>64</v>
      </c>
      <c r="B65" s="126" t="s">
        <v>116</v>
      </c>
      <c r="C65" s="126"/>
      <c r="D65" s="25">
        <v>400</v>
      </c>
      <c r="E65" s="63">
        <v>0</v>
      </c>
      <c r="F65" s="32">
        <f>$D$65*E65</f>
        <v>0</v>
      </c>
      <c r="G65" s="63">
        <v>0</v>
      </c>
      <c r="H65" s="32">
        <f>$D$65*G65</f>
        <v>0</v>
      </c>
      <c r="I65" s="63">
        <v>0</v>
      </c>
      <c r="J65" s="32">
        <f>$D$65*I65</f>
        <v>0</v>
      </c>
      <c r="K65" s="63">
        <v>0</v>
      </c>
      <c r="L65" s="32">
        <f>$D$65*K65</f>
        <v>0</v>
      </c>
      <c r="M65" s="63">
        <v>0</v>
      </c>
      <c r="N65" s="32">
        <f>$D$65*M65</f>
        <v>0</v>
      </c>
      <c r="O65" s="178" t="str">
        <f>$B$65</f>
        <v>Travel  Air  (ONE WAY) </v>
      </c>
      <c r="P65" s="179"/>
      <c r="Q65" s="25">
        <f>$D$65</f>
        <v>400</v>
      </c>
      <c r="R65" s="63">
        <v>0</v>
      </c>
      <c r="S65" s="32">
        <f>$D$65*R65</f>
        <v>0</v>
      </c>
      <c r="T65" s="63">
        <v>0</v>
      </c>
      <c r="U65" s="32">
        <f>$D$65*T65</f>
        <v>0</v>
      </c>
      <c r="V65" s="63">
        <v>0</v>
      </c>
      <c r="W65" s="32">
        <f>$D$65*V65</f>
        <v>0</v>
      </c>
      <c r="X65" s="63">
        <v>0</v>
      </c>
      <c r="Y65" s="32">
        <f>$D$65*X65</f>
        <v>0</v>
      </c>
      <c r="Z65" s="63">
        <v>0</v>
      </c>
      <c r="AA65" s="32">
        <f>$D$65*Z65</f>
        <v>0</v>
      </c>
      <c r="AB65" s="126" t="str">
        <f>$B$65</f>
        <v>Travel  Air  (ONE WAY) </v>
      </c>
      <c r="AC65" s="126"/>
      <c r="AD65" s="25">
        <f>$D$65</f>
        <v>400</v>
      </c>
      <c r="AE65" s="63">
        <v>0</v>
      </c>
      <c r="AF65" s="32">
        <f>$D$65*AE65</f>
        <v>0</v>
      </c>
      <c r="AG65" s="63">
        <v>0</v>
      </c>
      <c r="AH65" s="32">
        <f>$D$65*AG65</f>
        <v>0</v>
      </c>
      <c r="AI65" s="63">
        <v>0</v>
      </c>
      <c r="AJ65" s="32">
        <f>$D$65*AI65</f>
        <v>0</v>
      </c>
      <c r="AK65" s="63">
        <v>0</v>
      </c>
      <c r="AL65" s="32">
        <f>$D$65*AK65</f>
        <v>0</v>
      </c>
      <c r="AM65" s="63">
        <v>0</v>
      </c>
      <c r="AN65" s="32">
        <f>$D$65*AM65</f>
        <v>0</v>
      </c>
    </row>
    <row r="66" spans="1:40" ht="12.75" customHeight="1">
      <c r="A66" s="22" t="s">
        <v>88</v>
      </c>
      <c r="B66" s="126" t="s">
        <v>87</v>
      </c>
      <c r="C66" s="126"/>
      <c r="D66" s="25">
        <v>1700</v>
      </c>
      <c r="E66" s="63">
        <v>0</v>
      </c>
      <c r="F66" s="32">
        <f>$D$66*E66</f>
        <v>0</v>
      </c>
      <c r="G66" s="63">
        <v>0</v>
      </c>
      <c r="H66" s="32">
        <f>$D$66*G66</f>
        <v>0</v>
      </c>
      <c r="I66" s="63">
        <v>0</v>
      </c>
      <c r="J66" s="36">
        <f>$D$66*I66</f>
        <v>0</v>
      </c>
      <c r="K66" s="63">
        <v>0</v>
      </c>
      <c r="L66" s="32">
        <f>$D$66*K66</f>
        <v>0</v>
      </c>
      <c r="M66" s="63">
        <v>0</v>
      </c>
      <c r="N66" s="32">
        <f>$D$66*M66</f>
        <v>0</v>
      </c>
      <c r="O66" s="178" t="str">
        <f>$B$66</f>
        <v>Weed Wash</v>
      </c>
      <c r="P66" s="179"/>
      <c r="Q66" s="25">
        <f>$D$66</f>
        <v>1700</v>
      </c>
      <c r="R66" s="63">
        <v>0</v>
      </c>
      <c r="S66" s="32">
        <f>$D$66*R66</f>
        <v>0</v>
      </c>
      <c r="T66" s="63">
        <v>0</v>
      </c>
      <c r="U66" s="32">
        <f>$D$66*T66</f>
        <v>0</v>
      </c>
      <c r="V66" s="63">
        <v>0</v>
      </c>
      <c r="W66" s="36">
        <f>$D$66*V66</f>
        <v>0</v>
      </c>
      <c r="X66" s="63">
        <v>0</v>
      </c>
      <c r="Y66" s="32">
        <f>$D$66*X66</f>
        <v>0</v>
      </c>
      <c r="Z66" s="63">
        <v>0</v>
      </c>
      <c r="AA66" s="32">
        <f>$D$66*Z66</f>
        <v>0</v>
      </c>
      <c r="AB66" s="126" t="str">
        <f>$B$66</f>
        <v>Weed Wash</v>
      </c>
      <c r="AC66" s="126"/>
      <c r="AD66" s="25">
        <f>$D$66</f>
        <v>1700</v>
      </c>
      <c r="AE66" s="63">
        <v>0</v>
      </c>
      <c r="AF66" s="32">
        <f>$D$66*AE66</f>
        <v>0</v>
      </c>
      <c r="AG66" s="63">
        <v>0</v>
      </c>
      <c r="AH66" s="32">
        <f>$D$66*AG66</f>
        <v>0</v>
      </c>
      <c r="AI66" s="63">
        <v>0</v>
      </c>
      <c r="AJ66" s="36">
        <f>$D$66*AI66</f>
        <v>0</v>
      </c>
      <c r="AK66" s="63">
        <v>0</v>
      </c>
      <c r="AL66" s="32">
        <f>$D$66*AK66</f>
        <v>0</v>
      </c>
      <c r="AM66" s="63">
        <v>0</v>
      </c>
      <c r="AN66" s="32">
        <f>$D$66*AM66</f>
        <v>0</v>
      </c>
    </row>
    <row r="67" spans="1:40" ht="12">
      <c r="A67" s="8" t="s">
        <v>65</v>
      </c>
      <c r="B67" s="129" t="s">
        <v>31</v>
      </c>
      <c r="C67" s="129"/>
      <c r="D67" s="72" t="s">
        <v>93</v>
      </c>
      <c r="E67" s="70">
        <v>0</v>
      </c>
      <c r="F67" s="53">
        <v>0</v>
      </c>
      <c r="G67" s="70">
        <v>0</v>
      </c>
      <c r="H67" s="53">
        <v>0</v>
      </c>
      <c r="I67" s="70">
        <v>0</v>
      </c>
      <c r="J67" s="54">
        <v>0</v>
      </c>
      <c r="K67" s="70">
        <v>0</v>
      </c>
      <c r="L67" s="53">
        <v>0</v>
      </c>
      <c r="M67" s="70">
        <v>0</v>
      </c>
      <c r="N67" s="53">
        <v>0</v>
      </c>
      <c r="O67" s="180" t="str">
        <f>$B$67</f>
        <v>Supplies Daily Cost SUM</v>
      </c>
      <c r="P67" s="181"/>
      <c r="Q67" s="72" t="str">
        <f>$D$67</f>
        <v>Enter Value</v>
      </c>
      <c r="R67" s="70">
        <v>0</v>
      </c>
      <c r="S67" s="53">
        <v>0</v>
      </c>
      <c r="T67" s="70">
        <v>0</v>
      </c>
      <c r="U67" s="53">
        <v>0</v>
      </c>
      <c r="V67" s="70">
        <v>0</v>
      </c>
      <c r="W67" s="54">
        <v>0</v>
      </c>
      <c r="X67" s="70">
        <v>0</v>
      </c>
      <c r="Y67" s="53">
        <v>0</v>
      </c>
      <c r="Z67" s="70">
        <v>0</v>
      </c>
      <c r="AA67" s="53">
        <v>0</v>
      </c>
      <c r="AB67" s="129" t="str">
        <f>$B$67</f>
        <v>Supplies Daily Cost SUM</v>
      </c>
      <c r="AC67" s="129"/>
      <c r="AD67" s="72" t="str">
        <f>$D$67</f>
        <v>Enter Value</v>
      </c>
      <c r="AE67" s="70">
        <v>0</v>
      </c>
      <c r="AF67" s="53">
        <v>0</v>
      </c>
      <c r="AG67" s="70">
        <v>0</v>
      </c>
      <c r="AH67" s="53">
        <v>0</v>
      </c>
      <c r="AI67" s="70">
        <v>0</v>
      </c>
      <c r="AJ67" s="54">
        <v>0</v>
      </c>
      <c r="AK67" s="70">
        <v>0</v>
      </c>
      <c r="AL67" s="53">
        <v>0</v>
      </c>
      <c r="AM67" s="70">
        <v>0</v>
      </c>
      <c r="AN67" s="53">
        <v>0</v>
      </c>
    </row>
    <row r="68" spans="1:40" ht="13.5" customHeight="1" thickBot="1">
      <c r="A68" s="20" t="s">
        <v>72</v>
      </c>
      <c r="B68" s="130" t="s">
        <v>73</v>
      </c>
      <c r="C68" s="131"/>
      <c r="D68" s="9">
        <v>200</v>
      </c>
      <c r="E68" s="71">
        <v>0</v>
      </c>
      <c r="F68" s="32">
        <f>$D$68*E68</f>
        <v>0</v>
      </c>
      <c r="G68" s="80">
        <v>0</v>
      </c>
      <c r="H68" s="32">
        <f>$D$68*G68</f>
        <v>0</v>
      </c>
      <c r="I68" s="71">
        <v>0</v>
      </c>
      <c r="J68" s="36">
        <f>$D$68*I68</f>
        <v>0</v>
      </c>
      <c r="K68" s="82">
        <v>0</v>
      </c>
      <c r="L68" s="32">
        <f>$D$68*K68</f>
        <v>0</v>
      </c>
      <c r="M68" s="71">
        <v>0</v>
      </c>
      <c r="N68" s="32">
        <f>$D$68*M68</f>
        <v>0</v>
      </c>
      <c r="O68" s="130" t="str">
        <f>$B$68</f>
        <v>T.Support Cost EST x EA#</v>
      </c>
      <c r="P68" s="131"/>
      <c r="Q68" s="9">
        <f>$D$68</f>
        <v>200</v>
      </c>
      <c r="R68" s="71">
        <v>0</v>
      </c>
      <c r="S68" s="32">
        <f>$D$68*R68</f>
        <v>0</v>
      </c>
      <c r="T68" s="80">
        <v>0</v>
      </c>
      <c r="U68" s="32">
        <f>$D$68*T68</f>
        <v>0</v>
      </c>
      <c r="V68" s="71">
        <v>0</v>
      </c>
      <c r="W68" s="36">
        <f>$D$68*V68</f>
        <v>0</v>
      </c>
      <c r="X68" s="82">
        <v>0</v>
      </c>
      <c r="Y68" s="32">
        <f>$D$68*X68</f>
        <v>0</v>
      </c>
      <c r="Z68" s="71">
        <v>0</v>
      </c>
      <c r="AA68" s="32">
        <f>$D$68*Z68</f>
        <v>0</v>
      </c>
      <c r="AB68" s="130" t="str">
        <f>$B$68</f>
        <v>T.Support Cost EST x EA#</v>
      </c>
      <c r="AC68" s="131"/>
      <c r="AD68" s="9">
        <f>$D$68</f>
        <v>200</v>
      </c>
      <c r="AE68" s="71">
        <v>0</v>
      </c>
      <c r="AF68" s="32">
        <f>$D$68*AE68</f>
        <v>0</v>
      </c>
      <c r="AG68" s="80">
        <v>0</v>
      </c>
      <c r="AH68" s="32">
        <f>$D$68*AG68</f>
        <v>0</v>
      </c>
      <c r="AI68" s="71">
        <v>0</v>
      </c>
      <c r="AJ68" s="36">
        <f>$D$68*AI68</f>
        <v>0</v>
      </c>
      <c r="AK68" s="82">
        <v>0</v>
      </c>
      <c r="AL68" s="32">
        <f>$D$68*AK68</f>
        <v>0</v>
      </c>
      <c r="AM68" s="71">
        <v>0</v>
      </c>
      <c r="AN68" s="32">
        <f>$D$68*AM68</f>
        <v>0</v>
      </c>
    </row>
    <row r="69" spans="1:40" ht="13.5" thickBot="1" thickTop="1">
      <c r="A69" s="43"/>
      <c r="B69" s="128" t="s">
        <v>9</v>
      </c>
      <c r="C69" s="128"/>
      <c r="D69" s="21" t="s">
        <v>15</v>
      </c>
      <c r="E69" s="64">
        <v>0</v>
      </c>
      <c r="F69" s="48">
        <f>SUM(F39:F68)</f>
        <v>0</v>
      </c>
      <c r="G69" s="64">
        <v>0</v>
      </c>
      <c r="H69" s="48">
        <f>SUM(H39:H68)</f>
        <v>0</v>
      </c>
      <c r="I69" s="64">
        <v>0</v>
      </c>
      <c r="J69" s="48">
        <f>SUM(J39:J68)</f>
        <v>0</v>
      </c>
      <c r="K69" s="64">
        <v>0</v>
      </c>
      <c r="L69" s="48">
        <f>SUM(L39:L68)</f>
        <v>0</v>
      </c>
      <c r="M69" s="64">
        <v>0</v>
      </c>
      <c r="N69" s="48">
        <f>SUM(N39:N68)</f>
        <v>0</v>
      </c>
      <c r="O69" s="176" t="str">
        <f>$B$69</f>
        <v>SUPPORT</v>
      </c>
      <c r="P69" s="177"/>
      <c r="Q69" s="21" t="str">
        <f>$D$69</f>
        <v># People</v>
      </c>
      <c r="R69" s="64">
        <v>0</v>
      </c>
      <c r="S69" s="48">
        <f>SUM(S39:S68)</f>
        <v>0</v>
      </c>
      <c r="T69" s="64">
        <v>0</v>
      </c>
      <c r="U69" s="48">
        <f>SUM(U39:U68)</f>
        <v>0</v>
      </c>
      <c r="V69" s="64">
        <v>0</v>
      </c>
      <c r="W69" s="48">
        <f>SUM(W39:W68)</f>
        <v>0</v>
      </c>
      <c r="X69" s="64">
        <v>0</v>
      </c>
      <c r="Y69" s="48">
        <f>SUM(Y39:Y68)</f>
        <v>0</v>
      </c>
      <c r="Z69" s="64">
        <v>0</v>
      </c>
      <c r="AA69" s="48">
        <f>SUM(AA39:AA68)</f>
        <v>0</v>
      </c>
      <c r="AB69" s="137" t="str">
        <f>$B$69</f>
        <v>SUPPORT</v>
      </c>
      <c r="AC69" s="137"/>
      <c r="AD69" s="21" t="str">
        <f>$D$69</f>
        <v># People</v>
      </c>
      <c r="AE69" s="64">
        <v>0</v>
      </c>
      <c r="AF69" s="48">
        <f>SUM(AF39:AF68)</f>
        <v>0</v>
      </c>
      <c r="AG69" s="64">
        <v>0</v>
      </c>
      <c r="AH69" s="48">
        <f>SUM(AH39:AH68)</f>
        <v>0</v>
      </c>
      <c r="AI69" s="64">
        <v>0</v>
      </c>
      <c r="AJ69" s="48">
        <f>SUM(AJ39:AJ68)</f>
        <v>0</v>
      </c>
      <c r="AK69" s="64">
        <v>0</v>
      </c>
      <c r="AL69" s="48">
        <f>SUM(AL39:AL68)</f>
        <v>0</v>
      </c>
      <c r="AM69" s="64">
        <v>0</v>
      </c>
      <c r="AN69" s="48">
        <f>SUM(AN39:AN68)</f>
        <v>0</v>
      </c>
    </row>
    <row r="70" spans="1:40" ht="27" customHeight="1" thickBot="1" thickTop="1">
      <c r="A70" s="43"/>
      <c r="B70" s="104" t="s">
        <v>10</v>
      </c>
      <c r="C70" s="105"/>
      <c r="D70" s="94" t="s">
        <v>127</v>
      </c>
      <c r="E70" s="87">
        <f>SUM(E14,E15,E27,E39,E40,E69)</f>
        <v>0</v>
      </c>
      <c r="F70" s="84">
        <f>F14+F15+F27+F38+F69</f>
        <v>0</v>
      </c>
      <c r="G70" s="87">
        <f>SUM(G14,G15,G27,G39,G40,G69)</f>
        <v>0</v>
      </c>
      <c r="H70" s="84">
        <f>H14+H15+H27+H38+H69</f>
        <v>0</v>
      </c>
      <c r="I70" s="87">
        <f>SUM(I14,I15,I27,I39,I40,I69)</f>
        <v>0</v>
      </c>
      <c r="J70" s="84">
        <f>J14+J15+J27+J38+J69</f>
        <v>0</v>
      </c>
      <c r="K70" s="87">
        <f>SUM(K14,K15,K27,K39,K40,K69)</f>
        <v>0</v>
      </c>
      <c r="L70" s="84">
        <f>L14+L15+L27+L38+L69</f>
        <v>0</v>
      </c>
      <c r="M70" s="87">
        <f>SUM(M14,M15,M27,M39,M40,M69)</f>
        <v>0</v>
      </c>
      <c r="N70" s="85">
        <f>N14+N15+N27+N38+N69</f>
        <v>0</v>
      </c>
      <c r="O70" s="182" t="str">
        <f>$B$70</f>
        <v>DAILY TOTALS: </v>
      </c>
      <c r="P70" s="183"/>
      <c r="Q70" s="86" t="str">
        <f>$D$70</f>
        <v>Total People </v>
      </c>
      <c r="R70" s="87">
        <f>SUM(R14,R15,R27,R39,R40,R69)</f>
        <v>0</v>
      </c>
      <c r="S70" s="84">
        <f>S14+S15+S27+S38+S69</f>
        <v>0</v>
      </c>
      <c r="T70" s="87">
        <f>SUM(T14,T15,T27,T39,T40,T69)</f>
        <v>0</v>
      </c>
      <c r="U70" s="84">
        <f>U14+U15+U27+U38+U69</f>
        <v>0</v>
      </c>
      <c r="V70" s="87">
        <f>SUM(V14,V15,V27,V39,V40,V69)</f>
        <v>0</v>
      </c>
      <c r="W70" s="84">
        <f>W14+W15+W27+W38+W69</f>
        <v>0</v>
      </c>
      <c r="X70" s="87">
        <f>SUM(X14,X15,X27,X39,X40,X69)</f>
        <v>0</v>
      </c>
      <c r="Y70" s="84">
        <f>Y14+Y15+Y27+Y38+Y69</f>
        <v>0</v>
      </c>
      <c r="Z70" s="87">
        <f>SUM(Z14,Z15,Z27,Z39,Z40,Z69)</f>
        <v>0</v>
      </c>
      <c r="AA70" s="92">
        <f>AA14+AA15+AA27+AA38+AA69</f>
        <v>0</v>
      </c>
      <c r="AB70" s="196" t="str">
        <f>$B$70</f>
        <v>DAILY TOTALS: </v>
      </c>
      <c r="AC70" s="183"/>
      <c r="AD70" s="93" t="str">
        <f>$D$70</f>
        <v>Total People </v>
      </c>
      <c r="AE70" s="87">
        <f>SUM(AE14,AE15,AE27,AE39,AE40,AE69)</f>
        <v>0</v>
      </c>
      <c r="AF70" s="84">
        <f>AF14+AF15+AF27+AF38+AF69</f>
        <v>0</v>
      </c>
      <c r="AG70" s="87">
        <f>SUM(AG14,AG15,AG27,AG39,AG40,AG69)</f>
        <v>0</v>
      </c>
      <c r="AH70" s="84">
        <f>AH14+AH15+AH27+AH38+AH69</f>
        <v>0</v>
      </c>
      <c r="AI70" s="87">
        <f>SUM(AI14,AI15,AI27,AI39,AI40,AI69)</f>
        <v>0</v>
      </c>
      <c r="AJ70" s="84">
        <f>AJ14+AJ15+AJ27+AJ38+AJ69</f>
        <v>0</v>
      </c>
      <c r="AK70" s="87">
        <f>SUM(AK14,AK15,AK27,AK39,AK40,AK69)</f>
        <v>0</v>
      </c>
      <c r="AL70" s="84">
        <f>AL14+AL15+AL27+AL38+AL69</f>
        <v>0</v>
      </c>
      <c r="AM70" s="87">
        <f>SUM(AM14,AM15,AM27,AM39,AM40,AM69)</f>
        <v>0</v>
      </c>
      <c r="AN70" s="85">
        <f>AN14+AN15+AN27+AN38+AN69</f>
        <v>0</v>
      </c>
    </row>
    <row r="71" spans="1:40" ht="19.5" customHeight="1" thickBot="1" thickTop="1">
      <c r="A71" s="43"/>
      <c r="B71" s="108" t="s">
        <v>11</v>
      </c>
      <c r="C71" s="108"/>
      <c r="D71" s="5"/>
      <c r="E71" s="10"/>
      <c r="F71" s="7">
        <f>F70</f>
        <v>0</v>
      </c>
      <c r="G71" s="11"/>
      <c r="H71" s="7">
        <f>F71+H70</f>
        <v>0</v>
      </c>
      <c r="I71" s="11"/>
      <c r="J71" s="7">
        <f>H71+J70</f>
        <v>0</v>
      </c>
      <c r="K71" s="12"/>
      <c r="L71" s="7">
        <f>J71+L70</f>
        <v>0</v>
      </c>
      <c r="M71" s="11"/>
      <c r="N71" s="56">
        <f>L71+N70</f>
        <v>0</v>
      </c>
      <c r="O71" s="184" t="str">
        <f>$B$71</f>
        <v>Running SUM </v>
      </c>
      <c r="P71" s="108"/>
      <c r="Q71" s="5"/>
      <c r="R71" s="10"/>
      <c r="S71" s="7">
        <f>N71+S70</f>
        <v>0</v>
      </c>
      <c r="T71" s="11"/>
      <c r="U71" s="7">
        <f>S71+U70</f>
        <v>0</v>
      </c>
      <c r="V71" s="11"/>
      <c r="W71" s="7">
        <f>U71+W70</f>
        <v>0</v>
      </c>
      <c r="X71" s="12"/>
      <c r="Y71" s="7">
        <f>W71+Y70</f>
        <v>0</v>
      </c>
      <c r="Z71" s="11"/>
      <c r="AA71" s="7">
        <f>Y71+AA70</f>
        <v>0</v>
      </c>
      <c r="AB71" s="197" t="str">
        <f>$B$71</f>
        <v>Running SUM </v>
      </c>
      <c r="AC71" s="108"/>
      <c r="AD71" s="5"/>
      <c r="AE71" s="10"/>
      <c r="AF71" s="7">
        <f>AA71+AF70</f>
        <v>0</v>
      </c>
      <c r="AG71" s="11"/>
      <c r="AH71" s="7">
        <f>AF71+AH70</f>
        <v>0</v>
      </c>
      <c r="AI71" s="11"/>
      <c r="AJ71" s="7">
        <f>AH71+AJ70</f>
        <v>0</v>
      </c>
      <c r="AK71" s="12"/>
      <c r="AL71" s="7">
        <f>AJ71+AL70</f>
        <v>0</v>
      </c>
      <c r="AM71" s="11"/>
      <c r="AN71" s="56">
        <f>AL71+AN70</f>
        <v>0</v>
      </c>
    </row>
    <row r="72" spans="1:40" ht="24" customHeight="1" thickBot="1" thickTop="1">
      <c r="A72" s="43"/>
      <c r="B72" s="106" t="s">
        <v>119</v>
      </c>
      <c r="C72" s="106"/>
      <c r="D72" s="107"/>
      <c r="E72" s="83">
        <v>0</v>
      </c>
      <c r="F72" s="46">
        <f>IF(F71=0,"",F71/E72)</f>
      </c>
      <c r="G72" s="83">
        <v>0</v>
      </c>
      <c r="H72" s="46">
        <f>IF(H71=0,"",H71/G72)</f>
      </c>
      <c r="I72" s="83">
        <v>0</v>
      </c>
      <c r="J72" s="46">
        <f>IF(J71=0,"",J71/I72)</f>
      </c>
      <c r="K72" s="83">
        <v>0</v>
      </c>
      <c r="L72" s="46">
        <f>IF(L71=0,"",L71/K72)</f>
      </c>
      <c r="M72" s="83">
        <v>0</v>
      </c>
      <c r="N72" s="46">
        <f>IF(N71=0,"",N71/M72)</f>
      </c>
      <c r="O72" s="185" t="s">
        <v>119</v>
      </c>
      <c r="P72" s="106"/>
      <c r="Q72" s="107"/>
      <c r="R72" s="83">
        <v>0</v>
      </c>
      <c r="S72" s="46">
        <f>IF(S71=0,"",S71/R72)</f>
      </c>
      <c r="T72" s="83">
        <v>0</v>
      </c>
      <c r="U72" s="46">
        <f>IF(U71=0,"",U71/T72)</f>
      </c>
      <c r="V72" s="83">
        <v>0</v>
      </c>
      <c r="W72" s="46">
        <f>IF(W71=0,"",W71/V72)</f>
      </c>
      <c r="X72" s="83">
        <v>0</v>
      </c>
      <c r="Y72" s="46">
        <f>IF(Y71=0,"",Y71/X72)</f>
      </c>
      <c r="Z72" s="83">
        <v>0</v>
      </c>
      <c r="AA72" s="46">
        <f>IF(AA71=0,"",AA71/Z72)</f>
      </c>
      <c r="AB72" s="185" t="s">
        <v>119</v>
      </c>
      <c r="AC72" s="106"/>
      <c r="AD72" s="107"/>
      <c r="AE72" s="83">
        <v>0</v>
      </c>
      <c r="AF72" s="46">
        <f>IF(AF71=0,"",AF71/AE72)</f>
      </c>
      <c r="AG72" s="83">
        <v>0</v>
      </c>
      <c r="AH72" s="46">
        <f>IF(AH71=0,"",AH71/AG72)</f>
      </c>
      <c r="AI72" s="83">
        <v>0</v>
      </c>
      <c r="AJ72" s="46">
        <f>IF(AJ71=0,"",AJ71/AI72)</f>
      </c>
      <c r="AK72" s="83">
        <v>0</v>
      </c>
      <c r="AL72" s="46">
        <f>IF(AL71=0,"",AL71/AK72)</f>
      </c>
      <c r="AM72" s="83">
        <v>0</v>
      </c>
      <c r="AN72" s="57">
        <f>IF(AN71=0,"",AN71/AM72)</f>
      </c>
    </row>
    <row r="73" spans="2:10" ht="12.75" thickTop="1">
      <c r="B73" s="103"/>
      <c r="C73" s="103"/>
      <c r="D73" s="4"/>
      <c r="E73" s="4"/>
      <c r="F73" s="1"/>
      <c r="G73" s="6"/>
      <c r="H73" s="1"/>
      <c r="I73" s="4"/>
      <c r="J73" s="1"/>
    </row>
    <row r="74" spans="2:10" ht="12">
      <c r="B74" s="103"/>
      <c r="C74" s="103"/>
      <c r="D74" s="4"/>
      <c r="E74" s="4"/>
      <c r="F74" s="1"/>
      <c r="G74" s="6"/>
      <c r="H74" s="1"/>
      <c r="I74" s="4"/>
      <c r="J74" s="1"/>
    </row>
    <row r="75" spans="2:10" ht="12">
      <c r="B75" s="103"/>
      <c r="C75" s="103"/>
      <c r="D75" s="4"/>
      <c r="E75" s="4"/>
      <c r="F75" s="1"/>
      <c r="G75" s="6"/>
      <c r="H75" s="1"/>
      <c r="I75" s="4"/>
      <c r="J75" s="1"/>
    </row>
    <row r="76" spans="2:10" ht="12">
      <c r="B76" s="103"/>
      <c r="C76" s="103"/>
      <c r="D76" s="4"/>
      <c r="E76" s="4"/>
      <c r="F76" s="1"/>
      <c r="G76" s="6"/>
      <c r="H76" s="1"/>
      <c r="I76" s="4"/>
      <c r="J76" s="1"/>
    </row>
    <row r="77" spans="2:10" ht="12">
      <c r="B77" s="103"/>
      <c r="C77" s="103"/>
      <c r="D77" s="4"/>
      <c r="E77" s="4"/>
      <c r="F77" s="1"/>
      <c r="G77" s="6"/>
      <c r="H77" s="1"/>
      <c r="I77" s="4"/>
      <c r="J77" s="1"/>
    </row>
    <row r="78" spans="2:10" ht="12">
      <c r="B78" s="103"/>
      <c r="C78" s="103"/>
      <c r="D78" s="4"/>
      <c r="E78" s="4"/>
      <c r="F78" s="1"/>
      <c r="G78" s="6"/>
      <c r="H78" s="1"/>
      <c r="I78" s="4"/>
      <c r="J78" s="1"/>
    </row>
    <row r="79" spans="2:10" ht="12">
      <c r="B79" s="103"/>
      <c r="C79" s="103"/>
      <c r="D79" s="4"/>
      <c r="E79" s="4"/>
      <c r="F79" s="1"/>
      <c r="G79" s="6"/>
      <c r="H79" s="1"/>
      <c r="I79" s="4"/>
      <c r="J79" s="1"/>
    </row>
    <row r="80" spans="2:3" ht="12">
      <c r="B80" s="100"/>
      <c r="C80" s="100"/>
    </row>
    <row r="81" spans="2:3" ht="12">
      <c r="B81" s="100"/>
      <c r="C81" s="100"/>
    </row>
    <row r="82" spans="2:5" ht="12">
      <c r="B82" s="100"/>
      <c r="C82" s="100"/>
      <c r="D82"/>
      <c r="E82"/>
    </row>
    <row r="83" spans="2:3" ht="12">
      <c r="B83" s="100"/>
      <c r="C83" s="100"/>
    </row>
    <row r="84" spans="2:3" ht="12">
      <c r="B84" s="100"/>
      <c r="C84" s="100"/>
    </row>
    <row r="85" spans="2:3" ht="12">
      <c r="B85" s="100"/>
      <c r="C85" s="100"/>
    </row>
    <row r="86" spans="2:3" ht="12">
      <c r="B86" s="100"/>
      <c r="C86" s="100"/>
    </row>
    <row r="87" spans="2:3" ht="12">
      <c r="B87" s="100"/>
      <c r="C87" s="100"/>
    </row>
    <row r="88" spans="2:3" ht="12">
      <c r="B88" s="100"/>
      <c r="C88" s="100"/>
    </row>
    <row r="89" spans="2:3" ht="12">
      <c r="B89" s="100"/>
      <c r="C89" s="100"/>
    </row>
    <row r="90" spans="2:3" ht="12">
      <c r="B90" s="100"/>
      <c r="C90" s="100"/>
    </row>
    <row r="91" spans="2:3" ht="12">
      <c r="B91" s="100"/>
      <c r="C91" s="100"/>
    </row>
    <row r="92" spans="2:3" ht="12">
      <c r="B92" s="100"/>
      <c r="C92" s="100"/>
    </row>
    <row r="93" spans="2:3" ht="12">
      <c r="B93" s="100"/>
      <c r="C93" s="100"/>
    </row>
    <row r="94" spans="2:3" ht="12">
      <c r="B94" s="100"/>
      <c r="C94" s="100"/>
    </row>
    <row r="95" spans="2:3" ht="12">
      <c r="B95" s="100"/>
      <c r="C95" s="100"/>
    </row>
    <row r="96" spans="2:3" ht="12">
      <c r="B96" s="100"/>
      <c r="C96" s="100"/>
    </row>
    <row r="97" spans="2:3" ht="12">
      <c r="B97" s="100"/>
      <c r="C97" s="100"/>
    </row>
    <row r="98" spans="2:3" ht="12">
      <c r="B98" s="100"/>
      <c r="C98" s="100"/>
    </row>
    <row r="99" spans="2:3" ht="12">
      <c r="B99" s="100"/>
      <c r="C99" s="100"/>
    </row>
    <row r="100" spans="2:3" ht="12">
      <c r="B100" s="100"/>
      <c r="C100" s="100"/>
    </row>
    <row r="101" spans="2:3" ht="12">
      <c r="B101" s="100"/>
      <c r="C101" s="100"/>
    </row>
    <row r="102" spans="2:3" ht="12">
      <c r="B102" s="100"/>
      <c r="C102" s="100"/>
    </row>
    <row r="103" spans="2:3" ht="12">
      <c r="B103" s="100"/>
      <c r="C103" s="100"/>
    </row>
    <row r="104" spans="2:3" ht="12">
      <c r="B104" s="100"/>
      <c r="C104" s="100"/>
    </row>
    <row r="105" spans="2:3" ht="12">
      <c r="B105" s="100"/>
      <c r="C105" s="100"/>
    </row>
    <row r="106" spans="2:3" ht="12">
      <c r="B106" s="100"/>
      <c r="C106" s="100"/>
    </row>
    <row r="107" spans="2:3" ht="12">
      <c r="B107" s="100"/>
      <c r="C107" s="100"/>
    </row>
    <row r="108" spans="2:3" ht="12">
      <c r="B108" s="100"/>
      <c r="C108" s="100"/>
    </row>
    <row r="109" spans="2:3" ht="12">
      <c r="B109" s="100"/>
      <c r="C109" s="100"/>
    </row>
    <row r="110" spans="2:3" ht="12">
      <c r="B110" s="100"/>
      <c r="C110" s="100"/>
    </row>
    <row r="111" spans="2:3" ht="12">
      <c r="B111" s="100"/>
      <c r="C111" s="100"/>
    </row>
    <row r="112" spans="2:3" ht="12">
      <c r="B112" s="100"/>
      <c r="C112" s="100"/>
    </row>
    <row r="113" spans="2:3" ht="12">
      <c r="B113" s="100"/>
      <c r="C113" s="100"/>
    </row>
    <row r="114" spans="2:3" ht="12">
      <c r="B114" s="100"/>
      <c r="C114" s="100"/>
    </row>
    <row r="115" spans="2:3" ht="12">
      <c r="B115" s="100"/>
      <c r="C115" s="100"/>
    </row>
    <row r="116" spans="2:3" ht="12">
      <c r="B116" s="100"/>
      <c r="C116" s="100"/>
    </row>
    <row r="117" spans="2:3" ht="12">
      <c r="B117" s="100"/>
      <c r="C117" s="100"/>
    </row>
    <row r="118" spans="2:3" ht="12">
      <c r="B118" s="100"/>
      <c r="C118" s="100"/>
    </row>
    <row r="119" spans="2:3" ht="12">
      <c r="B119" s="100"/>
      <c r="C119" s="100"/>
    </row>
    <row r="120" spans="2:3" ht="12">
      <c r="B120" s="100"/>
      <c r="C120" s="100"/>
    </row>
    <row r="121" spans="2:3" ht="12">
      <c r="B121" s="100"/>
      <c r="C121" s="100"/>
    </row>
    <row r="122" spans="2:3" ht="12">
      <c r="B122" s="100"/>
      <c r="C122" s="100"/>
    </row>
    <row r="123" spans="2:3" ht="12">
      <c r="B123" s="100"/>
      <c r="C123" s="100"/>
    </row>
    <row r="124" spans="2:3" ht="12">
      <c r="B124" s="100"/>
      <c r="C124" s="100"/>
    </row>
    <row r="125" spans="2:3" ht="12">
      <c r="B125" s="100"/>
      <c r="C125" s="100"/>
    </row>
    <row r="126" spans="2:3" ht="12">
      <c r="B126" s="100"/>
      <c r="C126" s="100"/>
    </row>
    <row r="127" spans="2:3" ht="12">
      <c r="B127" s="100"/>
      <c r="C127" s="100"/>
    </row>
    <row r="128" spans="2:3" ht="12">
      <c r="B128" s="100"/>
      <c r="C128" s="100"/>
    </row>
    <row r="129" spans="2:3" ht="12">
      <c r="B129" s="100"/>
      <c r="C129" s="100"/>
    </row>
    <row r="130" spans="2:3" ht="12">
      <c r="B130" s="100"/>
      <c r="C130" s="100"/>
    </row>
    <row r="131" spans="2:3" ht="12">
      <c r="B131" s="100"/>
      <c r="C131" s="100"/>
    </row>
    <row r="132" spans="2:3" ht="12">
      <c r="B132" s="100"/>
      <c r="C132" s="100"/>
    </row>
    <row r="133" spans="2:3" ht="12">
      <c r="B133" s="100"/>
      <c r="C133" s="100"/>
    </row>
    <row r="134" spans="2:3" ht="12">
      <c r="B134" s="100"/>
      <c r="C134" s="100"/>
    </row>
    <row r="135" spans="2:3" ht="12">
      <c r="B135" s="100"/>
      <c r="C135" s="100"/>
    </row>
    <row r="136" spans="2:3" ht="12">
      <c r="B136" s="100"/>
      <c r="C136" s="100"/>
    </row>
    <row r="137" spans="2:3" ht="12">
      <c r="B137" s="100"/>
      <c r="C137" s="100"/>
    </row>
    <row r="138" spans="2:3" ht="12">
      <c r="B138" s="100"/>
      <c r="C138" s="100"/>
    </row>
    <row r="139" spans="2:3" ht="12">
      <c r="B139" s="100"/>
      <c r="C139" s="100"/>
    </row>
    <row r="140" spans="2:3" ht="12">
      <c r="B140" s="100"/>
      <c r="C140" s="100"/>
    </row>
    <row r="141" spans="2:3" ht="12">
      <c r="B141" s="100"/>
      <c r="C141" s="100"/>
    </row>
  </sheetData>
  <sheetProtection password="C927" sheet="1" selectLockedCells="1"/>
  <mergeCells count="307">
    <mergeCell ref="AF1:AG1"/>
    <mergeCell ref="AH1:AJ1"/>
    <mergeCell ref="AK1:AN1"/>
    <mergeCell ref="AB2:AC2"/>
    <mergeCell ref="AD2:AE2"/>
    <mergeCell ref="AF2:AG2"/>
    <mergeCell ref="AH2:AJ2"/>
    <mergeCell ref="AK2:AN2"/>
    <mergeCell ref="AB68:AC68"/>
    <mergeCell ref="AB69:AC69"/>
    <mergeCell ref="AB70:AC70"/>
    <mergeCell ref="AB71:AC71"/>
    <mergeCell ref="AB72:AD72"/>
    <mergeCell ref="AE28:AN28"/>
    <mergeCell ref="AB62:AC62"/>
    <mergeCell ref="AB63:AC63"/>
    <mergeCell ref="AB64:AC64"/>
    <mergeCell ref="AB65:AC65"/>
    <mergeCell ref="AB66:AC66"/>
    <mergeCell ref="AB67:AC67"/>
    <mergeCell ref="AB56:AC56"/>
    <mergeCell ref="AB57:AC57"/>
    <mergeCell ref="AB58:AC58"/>
    <mergeCell ref="AB59:AC59"/>
    <mergeCell ref="AB60:AC60"/>
    <mergeCell ref="AB61:AC61"/>
    <mergeCell ref="AB50:AC50"/>
    <mergeCell ref="AB51:AC51"/>
    <mergeCell ref="AB52:AC52"/>
    <mergeCell ref="AB53:AC53"/>
    <mergeCell ref="AB54:AC54"/>
    <mergeCell ref="AB55:AC55"/>
    <mergeCell ref="AB44:AC44"/>
    <mergeCell ref="AB45:AC45"/>
    <mergeCell ref="AB46:AC46"/>
    <mergeCell ref="AB47:AC47"/>
    <mergeCell ref="AB48:AC48"/>
    <mergeCell ref="AB49:AC49"/>
    <mergeCell ref="AB36:AC36"/>
    <mergeCell ref="AB37:AC37"/>
    <mergeCell ref="AB38:AC38"/>
    <mergeCell ref="AB41:AC41"/>
    <mergeCell ref="AB42:AC42"/>
    <mergeCell ref="AB43:AC43"/>
    <mergeCell ref="AB30:AC30"/>
    <mergeCell ref="AB31:AC31"/>
    <mergeCell ref="AB32:AC32"/>
    <mergeCell ref="AB33:AC33"/>
    <mergeCell ref="AB34:AC34"/>
    <mergeCell ref="AB35:AC35"/>
    <mergeCell ref="AB24:AC24"/>
    <mergeCell ref="AB25:AC25"/>
    <mergeCell ref="AB26:AC26"/>
    <mergeCell ref="AB27:AC27"/>
    <mergeCell ref="AB28:AC28"/>
    <mergeCell ref="AB29:AC29"/>
    <mergeCell ref="AB18:AC18"/>
    <mergeCell ref="AB19:AC19"/>
    <mergeCell ref="AB20:AC20"/>
    <mergeCell ref="AB21:AC21"/>
    <mergeCell ref="AB22:AC22"/>
    <mergeCell ref="AB23:AC23"/>
    <mergeCell ref="AB12:AC12"/>
    <mergeCell ref="AB13:AC13"/>
    <mergeCell ref="AB14:AC14"/>
    <mergeCell ref="AB15:AC15"/>
    <mergeCell ref="AB16:AC16"/>
    <mergeCell ref="AB17:AC17"/>
    <mergeCell ref="AB6:AC6"/>
    <mergeCell ref="AB7:AC7"/>
    <mergeCell ref="AB8:AC8"/>
    <mergeCell ref="AB9:AC9"/>
    <mergeCell ref="AB10:AC10"/>
    <mergeCell ref="AB11:AC11"/>
    <mergeCell ref="U2:W2"/>
    <mergeCell ref="X2:AA2"/>
    <mergeCell ref="O3:AA3"/>
    <mergeCell ref="AB4:AD4"/>
    <mergeCell ref="AB5:AC5"/>
    <mergeCell ref="AB1:AC1"/>
    <mergeCell ref="AD1:AE1"/>
    <mergeCell ref="AB3:AN3"/>
    <mergeCell ref="O4:Q4"/>
    <mergeCell ref="O5:P5"/>
    <mergeCell ref="O72:Q72"/>
    <mergeCell ref="R28:AA28"/>
    <mergeCell ref="O1:P1"/>
    <mergeCell ref="Q1:R1"/>
    <mergeCell ref="S1:T1"/>
    <mergeCell ref="U1:W1"/>
    <mergeCell ref="X1:AA1"/>
    <mergeCell ref="O2:P2"/>
    <mergeCell ref="Q2:R2"/>
    <mergeCell ref="S2:T2"/>
    <mergeCell ref="O66:P66"/>
    <mergeCell ref="O67:P67"/>
    <mergeCell ref="O68:P68"/>
    <mergeCell ref="O69:P69"/>
    <mergeCell ref="O70:P70"/>
    <mergeCell ref="O71:P71"/>
    <mergeCell ref="O60:P60"/>
    <mergeCell ref="O61:P61"/>
    <mergeCell ref="O62:P62"/>
    <mergeCell ref="O63:P63"/>
    <mergeCell ref="O64:P64"/>
    <mergeCell ref="O65:P65"/>
    <mergeCell ref="O54:P54"/>
    <mergeCell ref="O55:P55"/>
    <mergeCell ref="O56:P56"/>
    <mergeCell ref="O57:P57"/>
    <mergeCell ref="O58:P58"/>
    <mergeCell ref="O59:P59"/>
    <mergeCell ref="O48:P48"/>
    <mergeCell ref="O49:P49"/>
    <mergeCell ref="O50:P50"/>
    <mergeCell ref="O51:P51"/>
    <mergeCell ref="O52:P52"/>
    <mergeCell ref="O53:P53"/>
    <mergeCell ref="O42:P42"/>
    <mergeCell ref="O43:P43"/>
    <mergeCell ref="O44:P44"/>
    <mergeCell ref="O45:P45"/>
    <mergeCell ref="O46:P46"/>
    <mergeCell ref="O47:P47"/>
    <mergeCell ref="O34:P34"/>
    <mergeCell ref="O35:P35"/>
    <mergeCell ref="O36:P36"/>
    <mergeCell ref="O37:P37"/>
    <mergeCell ref="O38:P38"/>
    <mergeCell ref="O41:P41"/>
    <mergeCell ref="O28:P28"/>
    <mergeCell ref="O29:P29"/>
    <mergeCell ref="O30:P30"/>
    <mergeCell ref="O31:P31"/>
    <mergeCell ref="O32:P32"/>
    <mergeCell ref="O33:P33"/>
    <mergeCell ref="O22:P22"/>
    <mergeCell ref="O23:P23"/>
    <mergeCell ref="O24:P24"/>
    <mergeCell ref="O25:P25"/>
    <mergeCell ref="O26:P26"/>
    <mergeCell ref="O27:P27"/>
    <mergeCell ref="O16:P16"/>
    <mergeCell ref="O17:P17"/>
    <mergeCell ref="O18:P18"/>
    <mergeCell ref="O19:P19"/>
    <mergeCell ref="O20:P20"/>
    <mergeCell ref="O21:P21"/>
    <mergeCell ref="O10:P10"/>
    <mergeCell ref="O11:P11"/>
    <mergeCell ref="O12:P12"/>
    <mergeCell ref="O13:P13"/>
    <mergeCell ref="O14:P14"/>
    <mergeCell ref="O15:P15"/>
    <mergeCell ref="O6:P6"/>
    <mergeCell ref="O7:P7"/>
    <mergeCell ref="O8:P8"/>
    <mergeCell ref="O9:P9"/>
    <mergeCell ref="B23:C23"/>
    <mergeCell ref="B29:C29"/>
    <mergeCell ref="B24:C24"/>
    <mergeCell ref="B25:C25"/>
    <mergeCell ref="B6:C6"/>
    <mergeCell ref="B11:C11"/>
    <mergeCell ref="E28:N28"/>
    <mergeCell ref="B34:C34"/>
    <mergeCell ref="B35:C35"/>
    <mergeCell ref="B37:C37"/>
    <mergeCell ref="B33:C33"/>
    <mergeCell ref="B31:C31"/>
    <mergeCell ref="K1:N1"/>
    <mergeCell ref="K2:N2"/>
    <mergeCell ref="F2:G2"/>
    <mergeCell ref="B3:N3"/>
    <mergeCell ref="H1:J1"/>
    <mergeCell ref="H2:J2"/>
    <mergeCell ref="D1:E1"/>
    <mergeCell ref="D2:E2"/>
    <mergeCell ref="F1:G1"/>
    <mergeCell ref="B2:C2"/>
    <mergeCell ref="B46:C46"/>
    <mergeCell ref="B44:C44"/>
    <mergeCell ref="B43:C43"/>
    <mergeCell ref="B45:C45"/>
    <mergeCell ref="B42:C42"/>
    <mergeCell ref="B26:C26"/>
    <mergeCell ref="B36:C36"/>
    <mergeCell ref="B32:C32"/>
    <mergeCell ref="B30:C30"/>
    <mergeCell ref="B38:C38"/>
    <mergeCell ref="B63:C63"/>
    <mergeCell ref="B53:C53"/>
    <mergeCell ref="B69:C69"/>
    <mergeCell ref="B61:C61"/>
    <mergeCell ref="B62:C62"/>
    <mergeCell ref="B67:C67"/>
    <mergeCell ref="B66:C66"/>
    <mergeCell ref="B68:C68"/>
    <mergeCell ref="B65:C65"/>
    <mergeCell ref="B64:C64"/>
    <mergeCell ref="B51:C51"/>
    <mergeCell ref="B54:C54"/>
    <mergeCell ref="B41:C41"/>
    <mergeCell ref="B59:C59"/>
    <mergeCell ref="B47:C47"/>
    <mergeCell ref="B56:C56"/>
    <mergeCell ref="B57:C57"/>
    <mergeCell ref="B58:C58"/>
    <mergeCell ref="B55:C55"/>
    <mergeCell ref="B48:C48"/>
    <mergeCell ref="B8:C8"/>
    <mergeCell ref="B18:C18"/>
    <mergeCell ref="B19:C19"/>
    <mergeCell ref="B21:C21"/>
    <mergeCell ref="B27:C27"/>
    <mergeCell ref="B22:C22"/>
    <mergeCell ref="A1:A5"/>
    <mergeCell ref="B16:C16"/>
    <mergeCell ref="B17:C17"/>
    <mergeCell ref="B20:C20"/>
    <mergeCell ref="B15:C15"/>
    <mergeCell ref="B1:C1"/>
    <mergeCell ref="B12:C12"/>
    <mergeCell ref="B13:C13"/>
    <mergeCell ref="B14:C14"/>
    <mergeCell ref="B4:D4"/>
    <mergeCell ref="B77:C77"/>
    <mergeCell ref="B78:C78"/>
    <mergeCell ref="B5:C5"/>
    <mergeCell ref="B9:C9"/>
    <mergeCell ref="B10:C10"/>
    <mergeCell ref="B7:C7"/>
    <mergeCell ref="B28:C28"/>
    <mergeCell ref="B60:C60"/>
    <mergeCell ref="B49:C49"/>
    <mergeCell ref="B50:C50"/>
    <mergeCell ref="B76:C76"/>
    <mergeCell ref="B73:C73"/>
    <mergeCell ref="B74:C74"/>
    <mergeCell ref="B70:C70"/>
    <mergeCell ref="B75:C75"/>
    <mergeCell ref="B72:D72"/>
    <mergeCell ref="B71:C71"/>
    <mergeCell ref="B86:C86"/>
    <mergeCell ref="B79:C79"/>
    <mergeCell ref="B80:C80"/>
    <mergeCell ref="B81:C81"/>
    <mergeCell ref="B82:C82"/>
    <mergeCell ref="B83:C83"/>
    <mergeCell ref="B84:C84"/>
    <mergeCell ref="B85:C85"/>
    <mergeCell ref="B99:C99"/>
    <mergeCell ref="B102:C102"/>
    <mergeCell ref="B101:C101"/>
    <mergeCell ref="B93:C93"/>
    <mergeCell ref="B94:C94"/>
    <mergeCell ref="B100:C100"/>
    <mergeCell ref="B97:C97"/>
    <mergeCell ref="B98:C98"/>
    <mergeCell ref="B95:C95"/>
    <mergeCell ref="B96:C96"/>
    <mergeCell ref="B112:C112"/>
    <mergeCell ref="B107:C107"/>
    <mergeCell ref="B103:C103"/>
    <mergeCell ref="B104:C104"/>
    <mergeCell ref="B105:C105"/>
    <mergeCell ref="B106:C106"/>
    <mergeCell ref="B129:C129"/>
    <mergeCell ref="B125:C125"/>
    <mergeCell ref="B126:C126"/>
    <mergeCell ref="B87:C87"/>
    <mergeCell ref="B88:C88"/>
    <mergeCell ref="B89:C89"/>
    <mergeCell ref="B90:C90"/>
    <mergeCell ref="B91:C91"/>
    <mergeCell ref="B113:C113"/>
    <mergeCell ref="B114:C114"/>
    <mergeCell ref="B52:C52"/>
    <mergeCell ref="B121:C121"/>
    <mergeCell ref="B122:C122"/>
    <mergeCell ref="B117:C117"/>
    <mergeCell ref="B118:C118"/>
    <mergeCell ref="B128:C128"/>
    <mergeCell ref="B123:C123"/>
    <mergeCell ref="B127:C127"/>
    <mergeCell ref="B116:C116"/>
    <mergeCell ref="B109:C109"/>
    <mergeCell ref="B119:C119"/>
    <mergeCell ref="B120:C120"/>
    <mergeCell ref="B136:C136"/>
    <mergeCell ref="B132:C132"/>
    <mergeCell ref="B133:C133"/>
    <mergeCell ref="B134:C134"/>
    <mergeCell ref="B135:C135"/>
    <mergeCell ref="B130:C130"/>
    <mergeCell ref="B131:C131"/>
    <mergeCell ref="B124:C124"/>
    <mergeCell ref="B92:C92"/>
    <mergeCell ref="B108:C108"/>
    <mergeCell ref="B115:C115"/>
    <mergeCell ref="B141:C141"/>
    <mergeCell ref="B137:C137"/>
    <mergeCell ref="B138:C138"/>
    <mergeCell ref="B139:C139"/>
    <mergeCell ref="B140:C140"/>
    <mergeCell ref="B110:C110"/>
    <mergeCell ref="B111:C111"/>
  </mergeCells>
  <printOptions horizontalCentered="1" verticalCentered="1"/>
  <pageMargins left="0.28" right="0.29" top="0.2" bottom="0.2" header="0" footer="0"/>
  <pageSetup horizontalDpi="600" verticalDpi="600" orientation="portrait" scale="80" r:id="rId1"/>
  <rowBreaks count="1" manualBreakCount="1">
    <brk id="72" max="255" man="1"/>
  </rowBreaks>
  <colBreaks count="2" manualBreakCount="2">
    <brk id="14" max="65535" man="1"/>
    <brk id="27" max="65535" man="1"/>
  </colBreaks>
  <ignoredErrors>
    <ignoredError sqref="I70:J70 F70 G70:H70 K70:M70 F63" formula="1"/>
  </ignoredErrors>
</worksheet>
</file>

<file path=xl/worksheets/sheet3.xml><?xml version="1.0" encoding="utf-8"?>
<worksheet xmlns="http://schemas.openxmlformats.org/spreadsheetml/2006/main" xmlns:r="http://schemas.openxmlformats.org/officeDocument/2006/relationships">
  <sheetPr>
    <tabColor rgb="FFFFFF00"/>
  </sheetPr>
  <dimension ref="A1:M11"/>
  <sheetViews>
    <sheetView zoomScalePageLayoutView="0" workbookViewId="0" topLeftCell="A1">
      <selection activeCell="A7" sqref="A7:IV7"/>
    </sheetView>
  </sheetViews>
  <sheetFormatPr defaultColWidth="9.140625" defaultRowHeight="12.75"/>
  <cols>
    <col min="13" max="13" width="17.421875" style="0" customWidth="1"/>
  </cols>
  <sheetData>
    <row r="1" spans="1:13" ht="29.25" customHeight="1">
      <c r="A1" s="204" t="s">
        <v>128</v>
      </c>
      <c r="B1" s="205"/>
      <c r="C1" s="205"/>
      <c r="D1" s="205"/>
      <c r="E1" s="205"/>
      <c r="F1" s="205"/>
      <c r="G1" s="205"/>
      <c r="H1" s="205"/>
      <c r="I1" s="205"/>
      <c r="J1" s="205"/>
      <c r="K1" s="205"/>
      <c r="L1" s="205"/>
      <c r="M1" s="206"/>
    </row>
    <row r="2" spans="1:13" ht="29.25" customHeight="1">
      <c r="A2" s="201" t="s">
        <v>131</v>
      </c>
      <c r="B2" s="202"/>
      <c r="C2" s="202"/>
      <c r="D2" s="202"/>
      <c r="E2" s="202"/>
      <c r="F2" s="202"/>
      <c r="G2" s="202"/>
      <c r="H2" s="202"/>
      <c r="I2" s="202"/>
      <c r="J2" s="202"/>
      <c r="K2" s="202"/>
      <c r="L2" s="202"/>
      <c r="M2" s="203"/>
    </row>
    <row r="3" spans="1:13" ht="28.5" customHeight="1">
      <c r="A3" s="201" t="s">
        <v>130</v>
      </c>
      <c r="B3" s="202"/>
      <c r="C3" s="202"/>
      <c r="D3" s="202"/>
      <c r="E3" s="202"/>
      <c r="F3" s="202"/>
      <c r="G3" s="202"/>
      <c r="H3" s="202"/>
      <c r="I3" s="202"/>
      <c r="J3" s="202"/>
      <c r="K3" s="202"/>
      <c r="L3" s="202"/>
      <c r="M3" s="203"/>
    </row>
    <row r="4" spans="1:13" ht="60" customHeight="1">
      <c r="A4" s="198" t="s">
        <v>134</v>
      </c>
      <c r="B4" s="199"/>
      <c r="C4" s="199"/>
      <c r="D4" s="199"/>
      <c r="E4" s="199"/>
      <c r="F4" s="199"/>
      <c r="G4" s="199"/>
      <c r="H4" s="199"/>
      <c r="I4" s="199"/>
      <c r="J4" s="199"/>
      <c r="K4" s="199"/>
      <c r="L4" s="199"/>
      <c r="M4" s="200"/>
    </row>
    <row r="5" spans="1:13" ht="60.75" customHeight="1">
      <c r="A5" s="198" t="s">
        <v>122</v>
      </c>
      <c r="B5" s="199"/>
      <c r="C5" s="199"/>
      <c r="D5" s="199"/>
      <c r="E5" s="199"/>
      <c r="F5" s="199"/>
      <c r="G5" s="199"/>
      <c r="H5" s="199"/>
      <c r="I5" s="199"/>
      <c r="J5" s="199"/>
      <c r="K5" s="199"/>
      <c r="L5" s="199"/>
      <c r="M5" s="200"/>
    </row>
    <row r="6" spans="1:13" ht="63" customHeight="1">
      <c r="A6" s="198" t="s">
        <v>117</v>
      </c>
      <c r="B6" s="199"/>
      <c r="C6" s="199"/>
      <c r="D6" s="199"/>
      <c r="E6" s="199"/>
      <c r="F6" s="199"/>
      <c r="G6" s="199"/>
      <c r="H6" s="199"/>
      <c r="I6" s="199"/>
      <c r="J6" s="199"/>
      <c r="K6" s="199"/>
      <c r="L6" s="199"/>
      <c r="M6" s="200"/>
    </row>
    <row r="7" spans="1:13" ht="67.5" customHeight="1">
      <c r="A7" s="198" t="s">
        <v>118</v>
      </c>
      <c r="B7" s="199"/>
      <c r="C7" s="199"/>
      <c r="D7" s="199"/>
      <c r="E7" s="199"/>
      <c r="F7" s="199"/>
      <c r="G7" s="199"/>
      <c r="H7" s="199"/>
      <c r="I7" s="199"/>
      <c r="J7" s="199"/>
      <c r="K7" s="199"/>
      <c r="L7" s="199"/>
      <c r="M7" s="200"/>
    </row>
    <row r="8" spans="1:13" ht="66" customHeight="1">
      <c r="A8" s="198" t="s">
        <v>133</v>
      </c>
      <c r="B8" s="199"/>
      <c r="C8" s="199"/>
      <c r="D8" s="199"/>
      <c r="E8" s="199"/>
      <c r="F8" s="199"/>
      <c r="G8" s="199"/>
      <c r="H8" s="199"/>
      <c r="I8" s="199"/>
      <c r="J8" s="199"/>
      <c r="K8" s="199"/>
      <c r="L8" s="199"/>
      <c r="M8" s="200"/>
    </row>
    <row r="9" spans="1:13" ht="45" customHeight="1">
      <c r="A9" s="198" t="s">
        <v>140</v>
      </c>
      <c r="B9" s="199"/>
      <c r="C9" s="199"/>
      <c r="D9" s="199"/>
      <c r="E9" s="199"/>
      <c r="F9" s="199"/>
      <c r="G9" s="199"/>
      <c r="H9" s="199"/>
      <c r="I9" s="199"/>
      <c r="J9" s="199"/>
      <c r="K9" s="199"/>
      <c r="L9" s="199"/>
      <c r="M9" s="200"/>
    </row>
    <row r="10" spans="1:13" s="60" customFormat="1" ht="39" customHeight="1">
      <c r="A10" s="198" t="s">
        <v>123</v>
      </c>
      <c r="B10" s="199"/>
      <c r="C10" s="199"/>
      <c r="D10" s="199"/>
      <c r="E10" s="199"/>
      <c r="F10" s="199"/>
      <c r="G10" s="199"/>
      <c r="H10" s="199"/>
      <c r="I10" s="199"/>
      <c r="J10" s="199"/>
      <c r="K10" s="199"/>
      <c r="L10" s="199"/>
      <c r="M10" s="200"/>
    </row>
    <row r="11" spans="1:13" ht="36.75" customHeight="1">
      <c r="A11" s="198" t="s">
        <v>132</v>
      </c>
      <c r="B11" s="199"/>
      <c r="C11" s="199"/>
      <c r="D11" s="199"/>
      <c r="E11" s="199"/>
      <c r="F11" s="199"/>
      <c r="G11" s="199"/>
      <c r="H11" s="199"/>
      <c r="I11" s="199"/>
      <c r="J11" s="199"/>
      <c r="K11" s="199"/>
      <c r="L11" s="199"/>
      <c r="M11" s="200"/>
    </row>
    <row r="12" s="61" customFormat="1" ht="27.75" customHeight="1"/>
  </sheetData>
  <sheetProtection/>
  <mergeCells count="11">
    <mergeCell ref="A7:M7"/>
    <mergeCell ref="A10:M10"/>
    <mergeCell ref="A11:M11"/>
    <mergeCell ref="A4:M4"/>
    <mergeCell ref="A3:M3"/>
    <mergeCell ref="A2:M2"/>
    <mergeCell ref="A1:M1"/>
    <mergeCell ref="A8:M8"/>
    <mergeCell ref="A9:M9"/>
    <mergeCell ref="A5:M5"/>
    <mergeCell ref="A6:M6"/>
  </mergeCells>
  <printOptions/>
  <pageMargins left="0.7" right="0.7" top="0.5" bottom="0.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 by Bit Computers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Rental</dc:creator>
  <cp:keywords/>
  <dc:description/>
  <cp:lastModifiedBy>State of Wyoming</cp:lastModifiedBy>
  <cp:lastPrinted>2013-02-07T19:00:02Z</cp:lastPrinted>
  <dcterms:created xsi:type="dcterms:W3CDTF">2006-02-10T20:20:14Z</dcterms:created>
  <dcterms:modified xsi:type="dcterms:W3CDTF">2013-05-20T17:18:43Z</dcterms:modified>
  <cp:category/>
  <cp:version/>
  <cp:contentType/>
  <cp:contentStatus/>
</cp:coreProperties>
</file>